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nni\OneDrive\Escritorio\Pagina\"/>
    </mc:Choice>
  </mc:AlternateContent>
  <bookViews>
    <workbookView xWindow="0" yWindow="0" windowWidth="20490" windowHeight="7500"/>
  </bookViews>
  <sheets>
    <sheet name="Base General.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72" i="1" l="1"/>
  <c r="R238" i="1"/>
  <c r="R203" i="1"/>
  <c r="R193" i="1"/>
  <c r="R43" i="1"/>
  <c r="R109" i="1"/>
  <c r="R21" i="1"/>
  <c r="R10" i="1"/>
  <c r="H120" i="1" l="1"/>
  <c r="H18" i="1"/>
  <c r="H14" i="1"/>
  <c r="H12" i="1"/>
  <c r="H365" i="1" l="1"/>
  <c r="J365" i="1" s="1"/>
  <c r="K365" i="1" s="1"/>
  <c r="H293" i="1"/>
  <c r="H272" i="1"/>
  <c r="J272" i="1" s="1"/>
  <c r="K272" i="1" s="1"/>
  <c r="H262" i="1"/>
  <c r="H260" i="1"/>
  <c r="J260" i="1" s="1"/>
  <c r="K260" i="1" s="1"/>
  <c r="H258" i="1"/>
  <c r="J258" i="1" s="1"/>
  <c r="K258" i="1" s="1"/>
  <c r="J293" i="1" l="1"/>
  <c r="K293" i="1" s="1"/>
  <c r="J262" i="1"/>
  <c r="K262" i="1" s="1"/>
  <c r="L262" i="1" s="1"/>
  <c r="M365" i="1"/>
  <c r="L365" i="1"/>
  <c r="N365" i="1"/>
  <c r="O365" i="1" s="1"/>
  <c r="P365" i="1" s="1"/>
  <c r="M293" i="1"/>
  <c r="L293" i="1"/>
  <c r="N293" i="1"/>
  <c r="O293" i="1" s="1"/>
  <c r="M272" i="1"/>
  <c r="N272" i="1"/>
  <c r="O272" i="1" s="1"/>
  <c r="L272" i="1"/>
  <c r="M262" i="1"/>
  <c r="N262" i="1"/>
  <c r="O262" i="1" s="1"/>
  <c r="M260" i="1"/>
  <c r="L260" i="1"/>
  <c r="N260" i="1"/>
  <c r="O260" i="1" s="1"/>
  <c r="M258" i="1"/>
  <c r="L258" i="1"/>
  <c r="N258" i="1"/>
  <c r="O258" i="1" s="1"/>
  <c r="P293" i="1" l="1"/>
  <c r="Q293" i="1"/>
  <c r="Q365" i="1"/>
  <c r="Q272" i="1"/>
  <c r="P272" i="1"/>
  <c r="Q262" i="1"/>
  <c r="P262" i="1"/>
  <c r="Q260" i="1"/>
  <c r="P260" i="1"/>
  <c r="Q258" i="1"/>
  <c r="P258" i="1"/>
  <c r="H238" i="1" l="1"/>
  <c r="H206" i="1"/>
  <c r="J206" i="1" s="1"/>
  <c r="K206" i="1" s="1"/>
  <c r="H203" i="1"/>
  <c r="J238" i="1" l="1"/>
  <c r="K238" i="1" s="1"/>
  <c r="J203" i="1"/>
  <c r="K203" i="1" s="1"/>
  <c r="N203" i="1" s="1"/>
  <c r="O203" i="1" s="1"/>
  <c r="P203" i="1" s="1"/>
  <c r="M206" i="1"/>
  <c r="L206" i="1"/>
  <c r="N206" i="1"/>
  <c r="O206" i="1" s="1"/>
  <c r="H217" i="1"/>
  <c r="H212" i="1"/>
  <c r="H210" i="1"/>
  <c r="H214" i="1"/>
  <c r="H201" i="1"/>
  <c r="J201" i="1" s="1"/>
  <c r="K201" i="1" s="1"/>
  <c r="H199" i="1"/>
  <c r="J199" i="1" s="1"/>
  <c r="H197" i="1"/>
  <c r="J197" i="1" s="1"/>
  <c r="K197" i="1" s="1"/>
  <c r="H195" i="1"/>
  <c r="J195" i="1" s="1"/>
  <c r="K195" i="1" s="1"/>
  <c r="H193" i="1"/>
  <c r="H184" i="1"/>
  <c r="H118" i="1"/>
  <c r="J118" i="1" s="1"/>
  <c r="J109" i="1"/>
  <c r="K109" i="1" s="1"/>
  <c r="L109" i="1" s="1"/>
  <c r="H109" i="1"/>
  <c r="H54" i="1"/>
  <c r="Q203" i="1" l="1"/>
  <c r="M203" i="1"/>
  <c r="N238" i="1"/>
  <c r="O238" i="1" s="1"/>
  <c r="M238" i="1"/>
  <c r="L238" i="1"/>
  <c r="L203" i="1"/>
  <c r="J214" i="1"/>
  <c r="K214" i="1" s="1"/>
  <c r="J184" i="1"/>
  <c r="K184" i="1" s="1"/>
  <c r="M184" i="1" s="1"/>
  <c r="J193" i="1"/>
  <c r="K193" i="1" s="1"/>
  <c r="J210" i="1"/>
  <c r="K210" i="1" s="1"/>
  <c r="J212" i="1"/>
  <c r="K212" i="1" s="1"/>
  <c r="J54" i="1"/>
  <c r="J120" i="1"/>
  <c r="K120" i="1" s="1"/>
  <c r="K199" i="1"/>
  <c r="N199" i="1" s="1"/>
  <c r="O199" i="1" s="1"/>
  <c r="J217" i="1"/>
  <c r="K217" i="1" s="1"/>
  <c r="Q206" i="1"/>
  <c r="P206" i="1"/>
  <c r="M201" i="1"/>
  <c r="L201" i="1"/>
  <c r="N201" i="1"/>
  <c r="O201" i="1" s="1"/>
  <c r="M197" i="1"/>
  <c r="N197" i="1"/>
  <c r="O197" i="1" s="1"/>
  <c r="L197" i="1"/>
  <c r="L195" i="1"/>
  <c r="N195" i="1"/>
  <c r="O195" i="1" s="1"/>
  <c r="M195" i="1"/>
  <c r="L120" i="1"/>
  <c r="N109" i="1"/>
  <c r="O109" i="1" s="1"/>
  <c r="K118" i="1"/>
  <c r="M109" i="1"/>
  <c r="P109" i="1" l="1"/>
  <c r="Q109" i="1"/>
  <c r="N193" i="1"/>
  <c r="O193" i="1" s="1"/>
  <c r="L193" i="1"/>
  <c r="N184" i="1"/>
  <c r="O184" i="1" s="1"/>
  <c r="L184" i="1"/>
  <c r="M199" i="1"/>
  <c r="Q238" i="1"/>
  <c r="P238" i="1"/>
  <c r="M193" i="1"/>
  <c r="L199" i="1"/>
  <c r="N214" i="1"/>
  <c r="O214" i="1" s="1"/>
  <c r="M214" i="1"/>
  <c r="L214" i="1"/>
  <c r="L210" i="1"/>
  <c r="N210" i="1"/>
  <c r="O210" i="1" s="1"/>
  <c r="M210" i="1"/>
  <c r="M217" i="1"/>
  <c r="L217" i="1"/>
  <c r="N217" i="1"/>
  <c r="O217" i="1" s="1"/>
  <c r="N120" i="1"/>
  <c r="O120" i="1" s="1"/>
  <c r="Q120" i="1" s="1"/>
  <c r="M120" i="1"/>
  <c r="M212" i="1"/>
  <c r="L212" i="1"/>
  <c r="N212" i="1"/>
  <c r="O212" i="1" s="1"/>
  <c r="Q201" i="1"/>
  <c r="P201" i="1"/>
  <c r="Q199" i="1"/>
  <c r="P199" i="1"/>
  <c r="Q197" i="1"/>
  <c r="P197" i="1"/>
  <c r="Q195" i="1"/>
  <c r="P195" i="1"/>
  <c r="Q193" i="1"/>
  <c r="P193" i="1"/>
  <c r="Q184" i="1"/>
  <c r="P184" i="1"/>
  <c r="M118" i="1"/>
  <c r="L118" i="1"/>
  <c r="N118" i="1"/>
  <c r="O118" i="1" s="1"/>
  <c r="P120" i="1" l="1"/>
  <c r="Q217" i="1"/>
  <c r="P217" i="1"/>
  <c r="Q210" i="1"/>
  <c r="P210" i="1"/>
  <c r="Q212" i="1"/>
  <c r="P212" i="1"/>
  <c r="Q214" i="1"/>
  <c r="P214" i="1"/>
  <c r="Q118" i="1"/>
  <c r="P118" i="1"/>
  <c r="H52" i="1" l="1"/>
  <c r="H50" i="1"/>
  <c r="H48" i="1"/>
  <c r="H46" i="1"/>
  <c r="J46" i="1" s="1"/>
  <c r="K46" i="1" s="1"/>
  <c r="H44" i="1"/>
  <c r="J44" i="1" s="1"/>
  <c r="K44" i="1" s="1"/>
  <c r="H43" i="1"/>
  <c r="J43" i="1" s="1"/>
  <c r="K43" i="1" s="1"/>
  <c r="J50" i="1" l="1"/>
  <c r="K50" i="1" s="1"/>
  <c r="J52" i="1"/>
  <c r="K52" i="1" s="1"/>
  <c r="M44" i="1"/>
  <c r="L44" i="1"/>
  <c r="N44" i="1"/>
  <c r="O44" i="1" s="1"/>
  <c r="M43" i="1"/>
  <c r="N43" i="1"/>
  <c r="O43" i="1" s="1"/>
  <c r="L43" i="1"/>
  <c r="M46" i="1"/>
  <c r="L46" i="1"/>
  <c r="N46" i="1"/>
  <c r="O46" i="1" s="1"/>
  <c r="K54" i="1"/>
  <c r="J48" i="1"/>
  <c r="K48" i="1" s="1"/>
  <c r="M52" i="1" l="1"/>
  <c r="N52" i="1"/>
  <c r="O52" i="1" s="1"/>
  <c r="P52" i="1" s="1"/>
  <c r="L52" i="1"/>
  <c r="M50" i="1"/>
  <c r="N50" i="1"/>
  <c r="O50" i="1" s="1"/>
  <c r="Q50" i="1" s="1"/>
  <c r="L50" i="1"/>
  <c r="M54" i="1"/>
  <c r="N54" i="1"/>
  <c r="O54" i="1" s="1"/>
  <c r="L54" i="1"/>
  <c r="Q46" i="1"/>
  <c r="P46" i="1"/>
  <c r="Q43" i="1"/>
  <c r="P43" i="1"/>
  <c r="Q44" i="1"/>
  <c r="P44" i="1"/>
  <c r="M48" i="1"/>
  <c r="L48" i="1"/>
  <c r="N48" i="1"/>
  <c r="O48" i="1" s="1"/>
  <c r="Q52" i="1" l="1"/>
  <c r="P50" i="1"/>
  <c r="Q48" i="1"/>
  <c r="P48" i="1"/>
  <c r="Q54" i="1"/>
  <c r="P54" i="1"/>
  <c r="H28" i="1" l="1"/>
  <c r="H30" i="1"/>
  <c r="H32" i="1"/>
  <c r="H34" i="1"/>
  <c r="J34" i="1" s="1"/>
  <c r="K34" i="1" s="1"/>
  <c r="M34" i="1" s="1"/>
  <c r="H36" i="1"/>
  <c r="H24" i="1"/>
  <c r="H26" i="1"/>
  <c r="H22" i="1"/>
  <c r="J22" i="1" s="1"/>
  <c r="K22" i="1" s="1"/>
  <c r="H20" i="1"/>
  <c r="H21" i="1"/>
  <c r="J21" i="1" l="1"/>
  <c r="K21" i="1" s="1"/>
  <c r="M21" i="1" s="1"/>
  <c r="J26" i="1"/>
  <c r="K26" i="1" s="1"/>
  <c r="J32" i="1"/>
  <c r="K32" i="1" s="1"/>
  <c r="M32" i="1" s="1"/>
  <c r="J30" i="1"/>
  <c r="K30" i="1" s="1"/>
  <c r="J24" i="1"/>
  <c r="K24" i="1" s="1"/>
  <c r="M24" i="1" s="1"/>
  <c r="N34" i="1"/>
  <c r="O34" i="1" s="1"/>
  <c r="Q34" i="1" s="1"/>
  <c r="L32" i="1"/>
  <c r="N21" i="1"/>
  <c r="O21" i="1" s="1"/>
  <c r="J36" i="1"/>
  <c r="K36" i="1" s="1"/>
  <c r="J12" i="1"/>
  <c r="K12" i="1" s="1"/>
  <c r="J20" i="1"/>
  <c r="K20" i="1" s="1"/>
  <c r="L21" i="1"/>
  <c r="L34" i="1"/>
  <c r="P34" i="1"/>
  <c r="J14" i="1"/>
  <c r="K14" i="1" s="1"/>
  <c r="J28" i="1"/>
  <c r="K28" i="1" s="1"/>
  <c r="N22" i="1"/>
  <c r="O22" i="1" s="1"/>
  <c r="L22" i="1"/>
  <c r="M22" i="1"/>
  <c r="L24" i="1"/>
  <c r="N32" i="1" l="1"/>
  <c r="O32" i="1" s="1"/>
  <c r="Q32" i="1" s="1"/>
  <c r="M26" i="1"/>
  <c r="N26" i="1"/>
  <c r="O26" i="1" s="1"/>
  <c r="L26" i="1"/>
  <c r="N24" i="1"/>
  <c r="O24" i="1" s="1"/>
  <c r="P24" i="1" s="1"/>
  <c r="M30" i="1"/>
  <c r="N30" i="1"/>
  <c r="O30" i="1" s="1"/>
  <c r="L30" i="1"/>
  <c r="Q22" i="1"/>
  <c r="P22" i="1"/>
  <c r="N14" i="1"/>
  <c r="O14" i="1" s="1"/>
  <c r="M14" i="1"/>
  <c r="L14" i="1"/>
  <c r="N20" i="1"/>
  <c r="O20" i="1" s="1"/>
  <c r="M20" i="1"/>
  <c r="L20" i="1"/>
  <c r="M12" i="1"/>
  <c r="L12" i="1"/>
  <c r="N12" i="1"/>
  <c r="O12" i="1" s="1"/>
  <c r="N36" i="1"/>
  <c r="O36" i="1" s="1"/>
  <c r="L36" i="1"/>
  <c r="M36" i="1"/>
  <c r="M28" i="1"/>
  <c r="N28" i="1"/>
  <c r="O28" i="1" s="1"/>
  <c r="L28" i="1"/>
  <c r="Q24" i="1"/>
  <c r="P21" i="1"/>
  <c r="Q21" i="1"/>
  <c r="P32" i="1" l="1"/>
  <c r="Q30" i="1"/>
  <c r="P30" i="1"/>
  <c r="Q26" i="1"/>
  <c r="P26" i="1"/>
  <c r="Q36" i="1"/>
  <c r="P36" i="1"/>
  <c r="Q28" i="1"/>
  <c r="P28" i="1"/>
  <c r="Q20" i="1"/>
  <c r="P20" i="1"/>
  <c r="Q12" i="1"/>
  <c r="P12" i="1"/>
  <c r="Q14" i="1"/>
  <c r="P14" i="1"/>
  <c r="H38" i="1" l="1"/>
  <c r="J38" i="1" l="1"/>
  <c r="K38" i="1" s="1"/>
  <c r="H17" i="1"/>
  <c r="M38" i="1" l="1"/>
  <c r="L38" i="1"/>
  <c r="N38" i="1"/>
  <c r="O38" i="1" s="1"/>
  <c r="J17" i="1"/>
  <c r="K17" i="1" s="1"/>
  <c r="J18" i="1"/>
  <c r="K18" i="1" s="1"/>
  <c r="H11" i="1"/>
  <c r="H10" i="1"/>
  <c r="Q38" i="1" l="1"/>
  <c r="P38" i="1"/>
  <c r="L18" i="1"/>
  <c r="N18" i="1"/>
  <c r="O18" i="1" s="1"/>
  <c r="M18" i="1"/>
  <c r="J11" i="1"/>
  <c r="K11" i="1" s="1"/>
  <c r="N17" i="1"/>
  <c r="O17" i="1" s="1"/>
  <c r="M17" i="1"/>
  <c r="L17" i="1"/>
  <c r="J10" i="1"/>
  <c r="K10" i="1" s="1"/>
  <c r="L10" i="1" l="1"/>
  <c r="N10" i="1"/>
  <c r="O10" i="1" s="1"/>
  <c r="M10" i="1"/>
  <c r="P17" i="1"/>
  <c r="Q17" i="1"/>
  <c r="L11" i="1"/>
  <c r="M11" i="1"/>
  <c r="N11" i="1"/>
  <c r="O11" i="1" s="1"/>
  <c r="P18" i="1"/>
  <c r="Q18" i="1"/>
  <c r="Q11" i="1" l="1"/>
  <c r="P11" i="1"/>
  <c r="Q10" i="1"/>
  <c r="P10" i="1"/>
  <c r="S10" i="1" l="1"/>
</calcChain>
</file>

<file path=xl/sharedStrings.xml><?xml version="1.0" encoding="utf-8"?>
<sst xmlns="http://schemas.openxmlformats.org/spreadsheetml/2006/main" count="204" uniqueCount="201">
  <si>
    <t>UNIVERSIDAD AUTÓNOMA DEL ESTADO DE HIDALGO</t>
  </si>
  <si>
    <t>CONSEJO NACIONAL DE HUMANIDADES CIENCIA Y TECNOLOGÍA</t>
  </si>
  <si>
    <t>PACHUCA DE SOTO, HIDALGO</t>
  </si>
  <si>
    <t>INVENTARIO MUNICIPAL DE EMISIONES DE COMPUESTOS y GASES DE EFECTO INVERNADERO (IMECyGEI)</t>
  </si>
  <si>
    <t>FUENTES DE EMISIONES</t>
  </si>
  <si>
    <t>FUENTE</t>
  </si>
  <si>
    <t xml:space="preserve"> SUBFUENTE DE EMISIÓN</t>
  </si>
  <si>
    <t xml:space="preserve">CATEGORÍA </t>
  </si>
  <si>
    <t>Total de unidades Municipales por Subfuente</t>
  </si>
  <si>
    <t>Clasificación dentro de la subfuente</t>
  </si>
  <si>
    <t>Total de UE por Sub-Subfuente</t>
  </si>
  <si>
    <t>Total de Emisiones por UE en KG al Día</t>
  </si>
  <si>
    <t>Total de Emisiones por UE en KG Semanal</t>
  </si>
  <si>
    <t>Total de Emisiones por UE en KG al Mensual</t>
  </si>
  <si>
    <t>Total de Emisiones por UE en Toneladas al Anual</t>
  </si>
  <si>
    <t>Total de Emisiones por UE en GG al Anual</t>
  </si>
  <si>
    <t xml:space="preserve">N1 </t>
  </si>
  <si>
    <t>N2</t>
  </si>
  <si>
    <t>N3</t>
  </si>
  <si>
    <r>
      <t>Unidades Económicas-</t>
    </r>
    <r>
      <rPr>
        <b/>
        <sz val="9"/>
        <rFont val="Arial"/>
        <family val="2"/>
      </rPr>
      <t>DENUE-INEGI</t>
    </r>
  </si>
  <si>
    <r>
      <t>EMISIONES DE COMPUESTOS Y GASES DEL EFECTO INVERNADERO (TONELADAS Y GIGAGRAMOS CO</t>
    </r>
    <r>
      <rPr>
        <b/>
        <vertAlign val="subscript"/>
        <sz val="14"/>
        <rFont val="Arial"/>
        <family val="2"/>
      </rPr>
      <t>2</t>
    </r>
    <r>
      <rPr>
        <b/>
        <sz val="14"/>
        <rFont val="Arial"/>
        <family val="2"/>
      </rPr>
      <t>eq )</t>
    </r>
  </si>
  <si>
    <t>FUENTES DE EMISIONES Nox</t>
  </si>
  <si>
    <t>Total de Emisiones anuales (GG) por categoria</t>
  </si>
  <si>
    <t xml:space="preserve">Total de Emisiones por UE en KG al Anual </t>
  </si>
  <si>
    <t>Total de Emisiones por UE en KG al Anual Con Conversión de Potencial de Calentamiento</t>
  </si>
  <si>
    <t>FE  NOx kg (1 unidad)</t>
  </si>
  <si>
    <t>NOx kg por Unidades Economicas / Registadas por ayuntamiento</t>
  </si>
  <si>
    <t>[2A] Industria de los minerales</t>
  </si>
  <si>
    <t>[2A1] Producción de cemento</t>
  </si>
  <si>
    <t>[2A2] Producción de cal</t>
  </si>
  <si>
    <t>[2A3] Producción de vidrio</t>
  </si>
  <si>
    <t>[2A3a] Comercialización de vidrio</t>
  </si>
  <si>
    <t>[2A4] Otros usos de carbonatos</t>
  </si>
  <si>
    <t>[2A5] Otros</t>
  </si>
  <si>
    <t>[2A6] Presas de Jales</t>
  </si>
  <si>
    <t>Fabricación de cemento y productos a base de cemento en plantas integradas</t>
  </si>
  <si>
    <t>Fabricación de artículos de vidrio de uso doméstico</t>
  </si>
  <si>
    <t>Fabricación de otros productos de vidrio</t>
  </si>
  <si>
    <t>Comercio al por mayor de desechos de vidrio</t>
  </si>
  <si>
    <t>Comercio al por mayor de vidrios y espejos</t>
  </si>
  <si>
    <t>Comercio al por menor de vidrios y espejos</t>
  </si>
  <si>
    <t>Fabricación de artículos de alfarería, porcelana y loza</t>
  </si>
  <si>
    <t>Fabricación de productos a base de piedras de cantera</t>
  </si>
  <si>
    <t>[2B] Industria química</t>
  </si>
  <si>
    <t>[2B1] Producción de amoniaco</t>
  </si>
  <si>
    <t>[2B2] Producción de ácido nítrico</t>
  </si>
  <si>
    <t>[2B3] Producción de ácido adípico</t>
  </si>
  <si>
    <t>[2B4] Producción de caprolactama, glioxil y ácido glioxílico</t>
  </si>
  <si>
    <t>[2B5] Producción de carburo</t>
  </si>
  <si>
    <t>[2B6] Producción de dióxido de titanio</t>
  </si>
  <si>
    <t>[2B7] Producción de ceniza de sosa</t>
  </si>
  <si>
    <t>[2B8] Producción petroquímica y negro de humo</t>
  </si>
  <si>
    <t>[2B9] Producción fluoroquímica</t>
  </si>
  <si>
    <t>[2B10] Otros</t>
  </si>
  <si>
    <t>Comercio al por mayor de productos químicos para la industria farmacéutica y para otro uso industrial</t>
  </si>
  <si>
    <t>Fabricación de otros productos químicos</t>
  </si>
  <si>
    <t>Fabricación de otros productos químicos básicos orgánicos</t>
  </si>
  <si>
    <t>Instalaciones hidrosanitarias y de gas</t>
  </si>
  <si>
    <t>Total de Emisiones anuales (GG) por fuente</t>
  </si>
  <si>
    <t>[2C] Industria de los metales</t>
  </si>
  <si>
    <t>[2C1] Producción de hierro y acero</t>
  </si>
  <si>
    <t>[2C2] Producción de ferroaleaciones</t>
  </si>
  <si>
    <t>[2C3] Producción de aluminio</t>
  </si>
  <si>
    <t>[2C4] Producción de magnesio</t>
  </si>
  <si>
    <t>[2C5] Producción de plomo</t>
  </si>
  <si>
    <t>[2C6] Producción de zinc</t>
  </si>
  <si>
    <t>[2C7] Otros</t>
  </si>
  <si>
    <t>Cerrajerías</t>
  </si>
  <si>
    <t>Comercio al por mayor de desechos metálicos</t>
  </si>
  <si>
    <t>Comercio al por mayor de materiales metálicos para la construcción y la manufactura</t>
  </si>
  <si>
    <t>Comercio al por menor en ferreterías y tlapalerías</t>
  </si>
  <si>
    <t>Fabricación de alambre, productos de alambre y resortes</t>
  </si>
  <si>
    <t>Fabricación de anuncios y señalamientos</t>
  </si>
  <si>
    <t>Fabricación de baleros y rodamientos</t>
  </si>
  <si>
    <t>Fabricación de carrocerías y remolques</t>
  </si>
  <si>
    <t>Fabricación de estructuras metálicas</t>
  </si>
  <si>
    <t>Fabricación de herrajes y cerraduras</t>
  </si>
  <si>
    <t>Fabricación de herramientas de mano metálicas sin motor</t>
  </si>
  <si>
    <t>Fabricación de laminados de plástico rígido</t>
  </si>
  <si>
    <t>Fabricación de laminados y aglutinados de madera</t>
  </si>
  <si>
    <t>Fabricación de motocicletas</t>
  </si>
  <si>
    <t>Fabricación de motores y generadores eléctricos</t>
  </si>
  <si>
    <t>Fabricación de productos de herrería</t>
  </si>
  <si>
    <t>Fabricación de tubería y conexiones, y tubos para embalaje</t>
  </si>
  <si>
    <t>Joyería de metales y piedras no preciosos y de otros materiales</t>
  </si>
  <si>
    <t>Metalistería de metales no preciosos</t>
  </si>
  <si>
    <t>Montaje de estructuras de acero prefabricadas</t>
  </si>
  <si>
    <t>Orfebrería y joyería de metales y piedras preciosos</t>
  </si>
  <si>
    <t>Reparación menor de llantas</t>
  </si>
  <si>
    <t>Reparación y mantenimiento de bicicletas</t>
  </si>
  <si>
    <t>Reparación y mantenimiento de motocicletas</t>
  </si>
  <si>
    <t>[2D] Uso de productos no energéticos de combustibles y de solvente</t>
  </si>
  <si>
    <t>[2D1] Uso de lubricantes</t>
  </si>
  <si>
    <t>Comercio al por menor de aceites y grasas lubricantes, aditivos y similares para vehículos de motor</t>
  </si>
  <si>
    <t>Lavado y lubricado de automóviles y camiones</t>
  </si>
  <si>
    <t>[2D2] Uso de la cera de parafina</t>
  </si>
  <si>
    <t>[2D3] Uso de solventes</t>
  </si>
  <si>
    <t>Alineación y balanceo de automóviles y camiones</t>
  </si>
  <si>
    <t>Comercio al por mayor de artículos y accesorios para diseño y pintura artística</t>
  </si>
  <si>
    <t>Comercio al por mayor de fertilizantes, plaguicidas y semillas para siembra</t>
  </si>
  <si>
    <t>Comercio al por mayor de partes y refacciones nuevas para automóviles, camionetas y camiones</t>
  </si>
  <si>
    <t>Comercio al por menor de automóviles y camionetas nuevos</t>
  </si>
  <si>
    <t>Comercio al por menor de automóviles y camionetas usados</t>
  </si>
  <si>
    <t>Comercio al por menor de llantas y cámaras para automóviles, camionetas y camiones</t>
  </si>
  <si>
    <t>Comercio al por menor de materiales para la construcción en tiendas de autoservicio especializadas</t>
  </si>
  <si>
    <t>Comercio al por menor de partes y refacciones nuevas para automóviles, camionetas y camiones</t>
  </si>
  <si>
    <t>Comercio al por menor de partes y refacciones usadas para automóviles, camionetas y camiones</t>
  </si>
  <si>
    <t>Otras reparaciones mecánicas de automóviles y camiones</t>
  </si>
  <si>
    <t>Otros servicios de reparación y mantenimiento de automóviles y camiones</t>
  </si>
  <si>
    <t>Rectificación de partes de motor de automóviles y camiones</t>
  </si>
  <si>
    <t>Reparación de suspensiones de automóviles y camiones</t>
  </si>
  <si>
    <t>Reparación de transmisiones de automóviles y camiones</t>
  </si>
  <si>
    <t>Reparación del sistema eléctrico de automóviles y camiones</t>
  </si>
  <si>
    <t>Reparación mecánica en general de automóviles y camiones</t>
  </si>
  <si>
    <t>Servicios de control y exterminación de plagas</t>
  </si>
  <si>
    <t>Tapicería de automóviles y camiones</t>
  </si>
  <si>
    <t>Trabajos de pintura y otros cubrimientos de paredes</t>
  </si>
  <si>
    <t>[2D4] Otros</t>
  </si>
  <si>
    <t>Comercio al por mayor de artículos de perfumería y cosméticos</t>
  </si>
  <si>
    <t>Comercio al por menor de artículos de perfumería y cosméticos</t>
  </si>
  <si>
    <t>Fabricación de bandas y mangueras de hule y de plástico</t>
  </si>
  <si>
    <t>[2E] Industria electrónica</t>
  </si>
  <si>
    <t>[2E1] Circuitos integrados o semiconductores</t>
  </si>
  <si>
    <t>[2E2] Pantalla plana tipo TFT</t>
  </si>
  <si>
    <t>[2E3] Células fotovoltaicas</t>
  </si>
  <si>
    <t>[2E4] Fluido de transferencia térmica</t>
  </si>
  <si>
    <t>[2F] Uso de productos sustitutos de las sustancias que agotan la capa de ozono</t>
  </si>
  <si>
    <t>[2F1] Refrigeración y aire acondicionado</t>
  </si>
  <si>
    <t>Instalaciones de sistemas centrales de aire acondicionado y calefacción</t>
  </si>
  <si>
    <t>Fabricación de espumas y productos de poliestireno</t>
  </si>
  <si>
    <t>Fabricación de jabones, limpiadores y dentífricos</t>
  </si>
  <si>
    <t>[2F2] Agentes espumantes</t>
  </si>
  <si>
    <t>[2F3] Protección contra incendios</t>
  </si>
  <si>
    <t>[2F4] Aerosoles</t>
  </si>
  <si>
    <t>[2F5] Solventes</t>
  </si>
  <si>
    <t>Servicios de limpieza de inmuebles</t>
  </si>
  <si>
    <t>[2F6] Otras aplicaciones</t>
  </si>
  <si>
    <t>Comercio al por mayor de pintura</t>
  </si>
  <si>
    <t>Comercio al por menor de artículos para la limpieza</t>
  </si>
  <si>
    <t>Comercio al por menor de pintura</t>
  </si>
  <si>
    <t>Comercio al por menor de pisos y recubrimientos cerámicos</t>
  </si>
  <si>
    <t>Fabricación de pinturas y recubrimientos</t>
  </si>
  <si>
    <t>Hojalatería y pintura de automóviles y camiones</t>
  </si>
  <si>
    <t>Servicios de limpieza de tapicería, alfombras y muebles</t>
  </si>
  <si>
    <t>[2G] Manufactura y utilización de otros productos</t>
  </si>
  <si>
    <t>[2G1] Equipos eléctricos</t>
  </si>
  <si>
    <t>Casas de juegos electrónicos</t>
  </si>
  <si>
    <t>Comercio al por mayor de equipo y material eléctrico</t>
  </si>
  <si>
    <t>Comercio al por menor de electrodomésticos menores y aparatos de línea blanca</t>
  </si>
  <si>
    <t>Reparación y mantenimiento de aparatos eléctricos para el hogar y personales</t>
  </si>
  <si>
    <t>Reparación y mantenimiento de equipo electrónico de uso doméstico</t>
  </si>
  <si>
    <t>Reparación y mantenimiento de otro equipo electrónico y de equipo de precisión</t>
  </si>
  <si>
    <t>Servicios de acceso a computadoras</t>
  </si>
  <si>
    <t>Servicios de ingeniería</t>
  </si>
  <si>
    <t>[2G2] SF6 y PFC de otros usos de productos</t>
  </si>
  <si>
    <t>[2G3] N2O de usos de productos</t>
  </si>
  <si>
    <t>[2G4] Otros</t>
  </si>
  <si>
    <t>Comercio al por menor de bicicletas</t>
  </si>
  <si>
    <t>Comercio al por menor de motocicletas</t>
  </si>
  <si>
    <t>Fabricación de equipo no electrónico para uso médico, dental y para laboratorio</t>
  </si>
  <si>
    <t>Procesamiento electrónico de información, hospedaje y otros servicios relacionados</t>
  </si>
  <si>
    <t>[2H] Otros</t>
  </si>
  <si>
    <t>[2H1] Industria de la pulpa y el papel</t>
  </si>
  <si>
    <t>Comercio al por mayor de artículos de papelería</t>
  </si>
  <si>
    <t>Comercio al por mayor de desechos de papel y de cartón</t>
  </si>
  <si>
    <t>Comercio al por mayor de envases en general, papel y cartón para la industria</t>
  </si>
  <si>
    <t>Comercio al por menor de artículos de papelería</t>
  </si>
  <si>
    <t>Servicios de mensajería y paquetería foránea</t>
  </si>
  <si>
    <t>Servicios de mensajería y paquetería local</t>
  </si>
  <si>
    <t>Servicios de revelado e impresión de fotografías</t>
  </si>
  <si>
    <t>Comercio al por mayor de botanas y frituras</t>
  </si>
  <si>
    <t>Comercio al por mayor de cerveza</t>
  </si>
  <si>
    <t>Comercio al por mayor de cigarros, puros y tabaco</t>
  </si>
  <si>
    <t>Comercio al por mayor de conservas alimenticias</t>
  </si>
  <si>
    <t>Comercio al por mayor de dulces y materias primas para repostería</t>
  </si>
  <si>
    <t>Comercio al por mayor de embutidos</t>
  </si>
  <si>
    <t>Comercio al por mayor de frutas y verduras frescas</t>
  </si>
  <si>
    <t>Comercio al por mayor de huevo</t>
  </si>
  <si>
    <t>Comercio al por mayor de leche y otros productos lácteos</t>
  </si>
  <si>
    <t>Comercio al por mayor de semillas y granos alimenticios, especias y chiles secos</t>
  </si>
  <si>
    <t>Comercio al por mayor de vinos y licores</t>
  </si>
  <si>
    <t>Comercio al por menor de bebidas no alcohólicas y hielo</t>
  </si>
  <si>
    <t>Comercio al por menor de cerveza</t>
  </si>
  <si>
    <t>Comercio al por menor de cigarros, puros y tabaco</t>
  </si>
  <si>
    <t>Comercio al por menor de dulces y materias primas para repostería</t>
  </si>
  <si>
    <t>Comercio al por menor de frutas y verduras frescas</t>
  </si>
  <si>
    <t>Comercio al por menor de leche, otros productos lácteos y embutidos</t>
  </si>
  <si>
    <t>Comercio al por menor de paletas de hielo y helados</t>
  </si>
  <si>
    <t>Comercio al por menor de semillas y granos alimenticios, especias y chiles secos</t>
  </si>
  <si>
    <t>Comercio al por menor de vinos y licores</t>
  </si>
  <si>
    <t>Fabricación de maquinaria y equipo para la industria alimentaria y de las bebidas</t>
  </si>
  <si>
    <t>Servicios de alimentación comunitarios prestados por el sector privado</t>
  </si>
  <si>
    <t>Servicios de alimentación comunitarios prestados por el sector público</t>
  </si>
  <si>
    <t>Servicios de preparación de alimentos para ocasiones especiales</t>
  </si>
  <si>
    <t>[2H3] Otros</t>
  </si>
  <si>
    <t>Comercio al por mayor de otras materias primas para otras industrias</t>
  </si>
  <si>
    <t>Fabricación de bolsos de mano, maletas y similares</t>
  </si>
  <si>
    <t>Fabricación de botellas de plástico</t>
  </si>
  <si>
    <t>Procesos industriales y uso de productos</t>
  </si>
  <si>
    <t>[2H2] Industria de la alimentación y las bebidas</t>
  </si>
  <si>
    <t>PROCESOS INDUSTRIALES Y USO DE PRODUCTOS NOx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</si>
</sst>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name val="Arial"/>
      <family val="2"/>
    </font>
    <font>
      <b/>
      <vertAlign val="subscript"/>
      <sz val="14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b/>
      <sz val="14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A1C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6604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D9D137"/>
        <bgColor indexed="64"/>
      </patternFill>
    </fill>
    <fill>
      <patternFill patternType="solid">
        <fgColor rgb="FFE8E388"/>
        <bgColor indexed="64"/>
      </patternFill>
    </fill>
    <fill>
      <patternFill patternType="solid">
        <fgColor rgb="FFECE89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08A9E"/>
        <bgColor indexed="64"/>
      </patternFill>
    </fill>
    <fill>
      <patternFill patternType="solid">
        <fgColor rgb="FF82DCE6"/>
        <bgColor indexed="64"/>
      </patternFill>
    </fill>
    <fill>
      <patternFill patternType="solid">
        <fgColor rgb="FFF1BBDB"/>
        <bgColor indexed="64"/>
      </patternFill>
    </fill>
    <fill>
      <patternFill patternType="solid">
        <fgColor rgb="FFF6406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3" fontId="11" fillId="11" borderId="1" xfId="0" applyNumberFormat="1" applyFont="1" applyFill="1" applyBorder="1" applyAlignment="1">
      <alignment vertical="center" wrapText="1"/>
    </xf>
    <xf numFmtId="0" fontId="10" fillId="11" borderId="1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10" fillId="23" borderId="1" xfId="0" applyFont="1" applyFill="1" applyBorder="1" applyAlignment="1">
      <alignment horizontal="center" vertical="center"/>
    </xf>
    <xf numFmtId="3" fontId="11" fillId="23" borderId="1" xfId="0" applyNumberFormat="1" applyFont="1" applyFill="1" applyBorder="1" applyAlignment="1">
      <alignment vertical="center" wrapText="1"/>
    </xf>
    <xf numFmtId="0" fontId="10" fillId="16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17" borderId="1" xfId="0" applyFont="1" applyFill="1" applyBorder="1" applyAlignment="1">
      <alignment horizontal="center" vertical="center" wrapText="1"/>
    </xf>
    <xf numFmtId="0" fontId="0" fillId="17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6" fillId="24" borderId="1" xfId="0" applyFont="1" applyFill="1" applyBorder="1" applyAlignment="1">
      <alignment horizontal="center" vertical="center" wrapText="1"/>
    </xf>
    <xf numFmtId="0" fontId="0" fillId="16" borderId="1" xfId="0" applyFill="1" applyBorder="1" applyAlignment="1">
      <alignment horizontal="center" wrapText="1"/>
    </xf>
    <xf numFmtId="0" fontId="0" fillId="16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16" borderId="1" xfId="0" applyFont="1" applyFill="1" applyBorder="1" applyAlignment="1">
      <alignment horizontal="center" vertical="center" wrapText="1"/>
    </xf>
    <xf numFmtId="0" fontId="10" fillId="16" borderId="1" xfId="0" applyFont="1" applyFill="1" applyBorder="1" applyAlignment="1">
      <alignment horizontal="center" vertical="center" wrapText="1"/>
    </xf>
    <xf numFmtId="164" fontId="16" fillId="12" borderId="1" xfId="0" applyNumberFormat="1" applyFont="1" applyFill="1" applyBorder="1" applyAlignment="1">
      <alignment horizontal="center" vertical="center"/>
    </xf>
    <xf numFmtId="0" fontId="16" fillId="12" borderId="1" xfId="0" applyFont="1" applyFill="1" applyBorder="1" applyAlignment="1">
      <alignment horizontal="center" vertical="center"/>
    </xf>
    <xf numFmtId="164" fontId="16" fillId="21" borderId="1" xfId="0" applyNumberFormat="1" applyFont="1" applyFill="1" applyBorder="1" applyAlignment="1">
      <alignment horizontal="center" vertical="center"/>
    </xf>
    <xf numFmtId="0" fontId="16" fillId="21" borderId="1" xfId="0" applyFont="1" applyFill="1" applyBorder="1" applyAlignment="1">
      <alignment horizontal="center" vertical="center"/>
    </xf>
    <xf numFmtId="0" fontId="10" fillId="16" borderId="1" xfId="0" applyFont="1" applyFill="1" applyBorder="1" applyAlignment="1">
      <alignment horizontal="center" vertical="center"/>
    </xf>
    <xf numFmtId="0" fontId="10" fillId="2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164" fontId="16" fillId="24" borderId="1" xfId="0" applyNumberFormat="1" applyFont="1" applyFill="1" applyBorder="1" applyAlignment="1">
      <alignment horizontal="center" vertical="center"/>
    </xf>
    <xf numFmtId="0" fontId="16" fillId="24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14" borderId="2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14" borderId="4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0" fillId="15" borderId="5" xfId="0" applyFill="1" applyBorder="1" applyAlignment="1">
      <alignment horizontal="center" vertical="center"/>
    </xf>
    <xf numFmtId="0" fontId="0" fillId="15" borderId="4" xfId="0" applyFill="1" applyBorder="1" applyAlignment="1">
      <alignment horizontal="center" vertical="center"/>
    </xf>
    <xf numFmtId="0" fontId="0" fillId="17" borderId="1" xfId="0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17" borderId="1" xfId="0" applyFont="1" applyFill="1" applyBorder="1" applyAlignment="1">
      <alignment horizontal="center" vertical="center" wrapText="1"/>
    </xf>
    <xf numFmtId="164" fontId="16" fillId="4" borderId="1" xfId="0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0" fillId="27" borderId="1" xfId="0" applyFont="1" applyFill="1" applyBorder="1" applyAlignment="1">
      <alignment horizontal="center" vertical="center"/>
    </xf>
    <xf numFmtId="0" fontId="14" fillId="25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26" borderId="1" xfId="0" applyFont="1" applyFill="1" applyBorder="1" applyAlignment="1">
      <alignment horizontal="center" vertical="center" wrapText="1"/>
    </xf>
    <xf numFmtId="0" fontId="10" fillId="19" borderId="1" xfId="0" applyFont="1" applyFill="1" applyBorder="1" applyAlignment="1">
      <alignment horizontal="center" vertical="center" wrapText="1"/>
    </xf>
    <xf numFmtId="0" fontId="10" fillId="19" borderId="1" xfId="0" applyFont="1" applyFill="1" applyBorder="1" applyAlignment="1">
      <alignment horizontal="center" vertical="center"/>
    </xf>
    <xf numFmtId="0" fontId="12" fillId="17" borderId="1" xfId="0" applyFont="1" applyFill="1" applyBorder="1" applyAlignment="1" applyProtection="1">
      <alignment horizontal="center" vertical="center" wrapText="1"/>
      <protection locked="0"/>
    </xf>
    <xf numFmtId="0" fontId="12" fillId="10" borderId="1" xfId="0" applyFont="1" applyFill="1" applyBorder="1" applyAlignment="1" applyProtection="1">
      <alignment horizontal="center" vertical="center" wrapText="1"/>
      <protection locked="0"/>
    </xf>
    <xf numFmtId="0" fontId="14" fillId="18" borderId="1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/>
    </xf>
    <xf numFmtId="164" fontId="16" fillId="20" borderId="1" xfId="0" applyNumberFormat="1" applyFont="1" applyFill="1" applyBorder="1" applyAlignment="1">
      <alignment horizontal="center" vertical="center"/>
    </xf>
    <xf numFmtId="0" fontId="16" fillId="20" borderId="1" xfId="0" applyFont="1" applyFill="1" applyBorder="1" applyAlignment="1">
      <alignment horizontal="center" vertical="center"/>
    </xf>
    <xf numFmtId="0" fontId="15" fillId="28" borderId="1" xfId="0" applyFont="1" applyFill="1" applyBorder="1" applyAlignment="1">
      <alignment horizontal="center" vertical="center" wrapText="1"/>
    </xf>
    <xf numFmtId="164" fontId="16" fillId="25" borderId="1" xfId="0" applyNumberFormat="1" applyFont="1" applyFill="1" applyBorder="1" applyAlignment="1">
      <alignment horizontal="center" vertical="center"/>
    </xf>
    <xf numFmtId="164" fontId="16" fillId="26" borderId="1" xfId="0" applyNumberFormat="1" applyFont="1" applyFill="1" applyBorder="1" applyAlignment="1">
      <alignment horizontal="center" vertical="center"/>
    </xf>
    <xf numFmtId="0" fontId="16" fillId="26" borderId="1" xfId="0" applyFont="1" applyFill="1" applyBorder="1" applyAlignment="1">
      <alignment horizontal="center" vertical="center"/>
    </xf>
    <xf numFmtId="164" fontId="16" fillId="18" borderId="1" xfId="0" applyNumberFormat="1" applyFont="1" applyFill="1" applyBorder="1" applyAlignment="1">
      <alignment horizontal="center" vertical="center"/>
    </xf>
    <xf numFmtId="0" fontId="16" fillId="18" borderId="1" xfId="0" applyFont="1" applyFill="1" applyBorder="1" applyAlignment="1">
      <alignment horizontal="center" vertical="center"/>
    </xf>
    <xf numFmtId="164" fontId="16" fillId="28" borderId="1" xfId="0" applyNumberFormat="1" applyFont="1" applyFill="1" applyBorder="1" applyAlignment="1">
      <alignment horizontal="center" vertical="center"/>
    </xf>
    <xf numFmtId="0" fontId="16" fillId="28" borderId="1" xfId="0" applyFont="1" applyFill="1" applyBorder="1" applyAlignment="1">
      <alignment horizontal="center" vertical="center"/>
    </xf>
    <xf numFmtId="0" fontId="0" fillId="20" borderId="1" xfId="0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 applyProtection="1">
      <alignment horizontal="center" wrapText="1"/>
      <protection locked="0"/>
    </xf>
    <xf numFmtId="0" fontId="11" fillId="11" borderId="1" xfId="0" applyFont="1" applyFill="1" applyBorder="1" applyAlignment="1" applyProtection="1">
      <alignment horizontal="center" vertical="center" wrapText="1"/>
      <protection locked="0"/>
    </xf>
    <xf numFmtId="0" fontId="6" fillId="21" borderId="1" xfId="0" applyFont="1" applyFill="1" applyBorder="1" applyAlignment="1">
      <alignment horizontal="center" vertical="center" wrapText="1"/>
    </xf>
    <xf numFmtId="0" fontId="11" fillId="22" borderId="1" xfId="0" applyFont="1" applyFill="1" applyBorder="1" applyAlignment="1" applyProtection="1">
      <alignment horizontal="center" vertical="center" wrapText="1"/>
      <protection locked="0"/>
    </xf>
    <xf numFmtId="0" fontId="11" fillId="16" borderId="1" xfId="0" applyFont="1" applyFill="1" applyBorder="1" applyAlignment="1" applyProtection="1">
      <alignment horizontal="center" vertical="center" wrapText="1"/>
      <protection locked="0"/>
    </xf>
    <xf numFmtId="0" fontId="0" fillId="17" borderId="1" xfId="0" applyFill="1" applyBorder="1" applyAlignment="1">
      <alignment horizontal="center" vertical="center" wrapText="1"/>
    </xf>
    <xf numFmtId="0" fontId="11" fillId="17" borderId="1" xfId="0" applyFont="1" applyFill="1" applyBorder="1" applyAlignment="1" applyProtection="1">
      <alignment horizontal="center" vertical="center" wrapText="1"/>
      <protection locked="0"/>
    </xf>
    <xf numFmtId="0" fontId="12" fillId="27" borderId="1" xfId="0" applyFont="1" applyFill="1" applyBorder="1" applyAlignment="1" applyProtection="1">
      <alignment horizontal="center" vertical="center" wrapText="1"/>
      <protection locked="0"/>
    </xf>
    <xf numFmtId="0" fontId="12" fillId="19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4067"/>
      <color rgb="FFF1BBDB"/>
      <color rgb="FF82DCE6"/>
      <color rgb="FFE08A9E"/>
      <color rgb="FF008080"/>
      <color rgb="FFAA9EF4"/>
      <color rgb="FF8D7CF0"/>
      <color rgb="FFECE89E"/>
      <color rgb="FFE8E388"/>
      <color rgb="FFD9D1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566397</xdr:colOff>
      <xdr:row>0</xdr:row>
      <xdr:rowOff>0</xdr:rowOff>
    </xdr:from>
    <xdr:to>
      <xdr:col>5</xdr:col>
      <xdr:colOff>1094447</xdr:colOff>
      <xdr:row>4</xdr:row>
      <xdr:rowOff>31470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696" r="-551" b="25602"/>
        <a:stretch/>
      </xdr:blipFill>
      <xdr:spPr>
        <a:xfrm>
          <a:off x="566397" y="0"/>
          <a:ext cx="5325368" cy="11625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4"/>
  <sheetViews>
    <sheetView tabSelected="1" topLeftCell="H1" zoomScale="82" zoomScaleNormal="82" workbookViewId="0">
      <selection activeCell="H6" sqref="H6:S6"/>
    </sheetView>
  </sheetViews>
  <sheetFormatPr baseColWidth="10" defaultRowHeight="15" x14ac:dyDescent="0.25"/>
  <cols>
    <col min="1" max="1" width="20" style="1" customWidth="1"/>
    <col min="2" max="2" width="16.140625" style="1" customWidth="1"/>
    <col min="3" max="4" width="11.42578125" style="1"/>
    <col min="5" max="5" width="13.140625" style="1" customWidth="1"/>
    <col min="6" max="6" width="29.28515625" style="1" customWidth="1"/>
    <col min="7" max="7" width="16.28515625" style="1" customWidth="1"/>
    <col min="8" max="8" width="23.140625" style="1" customWidth="1"/>
    <col min="9" max="9" width="21.42578125" style="1" customWidth="1"/>
    <col min="10" max="10" width="23.42578125" style="1" customWidth="1"/>
    <col min="11" max="11" width="21.42578125" style="1" customWidth="1"/>
    <col min="12" max="12" width="20.85546875" style="1" customWidth="1"/>
    <col min="13" max="13" width="19.140625" style="1" customWidth="1"/>
    <col min="14" max="14" width="16.85546875" style="1" customWidth="1"/>
    <col min="15" max="15" width="27.42578125" style="1" customWidth="1"/>
    <col min="16" max="16" width="18" style="1" customWidth="1"/>
    <col min="17" max="17" width="18.85546875" style="1" customWidth="1"/>
    <col min="18" max="18" width="23.140625" style="1" customWidth="1"/>
    <col min="19" max="19" width="22.85546875" style="1" customWidth="1"/>
    <col min="20" max="16384" width="11.42578125" style="1"/>
  </cols>
  <sheetData>
    <row r="1" spans="1:19" ht="21" customHeight="1" x14ac:dyDescent="0.25">
      <c r="A1" s="39"/>
      <c r="B1" s="39"/>
      <c r="C1" s="39"/>
      <c r="D1" s="39"/>
      <c r="E1" s="39"/>
      <c r="F1" s="39"/>
      <c r="G1" s="39"/>
      <c r="H1" s="33" t="s">
        <v>0</v>
      </c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 ht="21" customHeight="1" x14ac:dyDescent="0.25">
      <c r="A2" s="39"/>
      <c r="B2" s="39"/>
      <c r="C2" s="39"/>
      <c r="D2" s="39"/>
      <c r="E2" s="39"/>
      <c r="F2" s="39"/>
      <c r="G2" s="39"/>
      <c r="H2" s="33" t="s">
        <v>1</v>
      </c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19" ht="21" customHeight="1" x14ac:dyDescent="0.25">
      <c r="A3" s="39"/>
      <c r="B3" s="39"/>
      <c r="C3" s="39"/>
      <c r="D3" s="39"/>
      <c r="E3" s="39"/>
      <c r="F3" s="39"/>
      <c r="G3" s="39"/>
      <c r="H3" s="33" t="s">
        <v>2</v>
      </c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spans="1:19" ht="27" customHeight="1" x14ac:dyDescent="0.25">
      <c r="A4" s="39"/>
      <c r="B4" s="39"/>
      <c r="C4" s="39"/>
      <c r="D4" s="39"/>
      <c r="E4" s="39"/>
      <c r="F4" s="39"/>
      <c r="G4" s="39"/>
      <c r="H4" s="43" t="s">
        <v>3</v>
      </c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</row>
    <row r="5" spans="1:19" ht="18.75" customHeight="1" x14ac:dyDescent="0.25">
      <c r="A5" s="31" t="s">
        <v>7</v>
      </c>
      <c r="B5" s="31" t="s">
        <v>5</v>
      </c>
      <c r="C5" s="31" t="s">
        <v>6</v>
      </c>
      <c r="D5" s="31"/>
      <c r="E5" s="31"/>
      <c r="F5" s="31" t="s">
        <v>19</v>
      </c>
      <c r="G5" s="31"/>
      <c r="H5" s="41" t="s">
        <v>20</v>
      </c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</row>
    <row r="6" spans="1:19" ht="20.25" x14ac:dyDescent="0.25">
      <c r="A6" s="31"/>
      <c r="B6" s="31"/>
      <c r="C6" s="31"/>
      <c r="D6" s="31"/>
      <c r="E6" s="31"/>
      <c r="F6" s="31"/>
      <c r="G6" s="31"/>
      <c r="H6" s="40" t="s">
        <v>200</v>
      </c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</row>
    <row r="7" spans="1:19" ht="20.25" customHeight="1" x14ac:dyDescent="0.25">
      <c r="A7" s="31"/>
      <c r="B7" s="31"/>
      <c r="C7" s="31"/>
      <c r="D7" s="31"/>
      <c r="E7" s="31"/>
      <c r="F7" s="31"/>
      <c r="G7" s="31"/>
      <c r="H7" s="10" t="s">
        <v>4</v>
      </c>
      <c r="I7" s="35" t="s">
        <v>21</v>
      </c>
      <c r="J7" s="35"/>
      <c r="K7" s="35"/>
      <c r="L7" s="35"/>
      <c r="M7" s="35"/>
      <c r="N7" s="35"/>
      <c r="O7" s="35"/>
      <c r="P7" s="35"/>
      <c r="Q7" s="35"/>
      <c r="R7" s="36" t="s">
        <v>58</v>
      </c>
      <c r="S7" s="37" t="s">
        <v>22</v>
      </c>
    </row>
    <row r="8" spans="1:19" ht="91.5" customHeight="1" x14ac:dyDescent="0.25">
      <c r="A8" s="31"/>
      <c r="B8" s="31"/>
      <c r="C8" s="31"/>
      <c r="D8" s="31"/>
      <c r="E8" s="31"/>
      <c r="F8" s="31"/>
      <c r="G8" s="31"/>
      <c r="H8" s="32" t="s">
        <v>8</v>
      </c>
      <c r="I8" s="38" t="s">
        <v>25</v>
      </c>
      <c r="J8" s="38" t="s">
        <v>26</v>
      </c>
      <c r="K8" s="38" t="s">
        <v>11</v>
      </c>
      <c r="L8" s="38" t="s">
        <v>12</v>
      </c>
      <c r="M8" s="38" t="s">
        <v>13</v>
      </c>
      <c r="N8" s="38" t="s">
        <v>23</v>
      </c>
      <c r="O8" s="38" t="s">
        <v>24</v>
      </c>
      <c r="P8" s="38" t="s">
        <v>14</v>
      </c>
      <c r="Q8" s="42" t="s">
        <v>15</v>
      </c>
      <c r="R8" s="36"/>
      <c r="S8" s="37"/>
    </row>
    <row r="9" spans="1:19" ht="46.5" customHeight="1" x14ac:dyDescent="0.25">
      <c r="A9" s="31"/>
      <c r="B9" s="31"/>
      <c r="C9" s="2" t="s">
        <v>16</v>
      </c>
      <c r="D9" s="2" t="s">
        <v>17</v>
      </c>
      <c r="E9" s="2" t="s">
        <v>18</v>
      </c>
      <c r="F9" s="3" t="s">
        <v>9</v>
      </c>
      <c r="G9" s="3" t="s">
        <v>10</v>
      </c>
      <c r="H9" s="32"/>
      <c r="I9" s="38"/>
      <c r="J9" s="38"/>
      <c r="K9" s="38"/>
      <c r="L9" s="38"/>
      <c r="M9" s="38"/>
      <c r="N9" s="38"/>
      <c r="O9" s="38"/>
      <c r="P9" s="38"/>
      <c r="Q9" s="42"/>
      <c r="R9" s="36"/>
      <c r="S9" s="37"/>
    </row>
    <row r="10" spans="1:19" ht="45" customHeight="1" x14ac:dyDescent="0.2">
      <c r="A10" s="83" t="s">
        <v>198</v>
      </c>
      <c r="B10" s="84" t="s">
        <v>27</v>
      </c>
      <c r="C10" s="85" t="s">
        <v>28</v>
      </c>
      <c r="D10" s="85"/>
      <c r="E10" s="85"/>
      <c r="F10" s="4" t="s">
        <v>35</v>
      </c>
      <c r="G10" s="7">
        <v>1</v>
      </c>
      <c r="H10" s="7">
        <f>G10</f>
        <v>1</v>
      </c>
      <c r="I10" s="7">
        <v>0</v>
      </c>
      <c r="J10" s="7">
        <f>H10*I10</f>
        <v>0</v>
      </c>
      <c r="K10" s="7">
        <f>J10</f>
        <v>0</v>
      </c>
      <c r="L10" s="7">
        <f>K10*7</f>
        <v>0</v>
      </c>
      <c r="M10" s="7">
        <f>K10*30</f>
        <v>0</v>
      </c>
      <c r="N10" s="7">
        <f>K10*365</f>
        <v>0</v>
      </c>
      <c r="O10" s="7">
        <f>N10*265</f>
        <v>0</v>
      </c>
      <c r="P10" s="9">
        <f>O10/1000</f>
        <v>0</v>
      </c>
      <c r="Q10" s="8">
        <f>O10/1000000</f>
        <v>0</v>
      </c>
      <c r="R10" s="25">
        <f>SUM(Q10:Q20)</f>
        <v>1.9151549999999997</v>
      </c>
      <c r="S10" s="73">
        <f>SUM(R10:R373)</f>
        <v>1.9151549999999997</v>
      </c>
    </row>
    <row r="11" spans="1:19" ht="33.75" customHeight="1" x14ac:dyDescent="0.25">
      <c r="A11" s="83"/>
      <c r="B11" s="84"/>
      <c r="C11" s="86" t="s">
        <v>29</v>
      </c>
      <c r="D11" s="86"/>
      <c r="E11" s="86"/>
      <c r="F11" s="5"/>
      <c r="G11" s="7">
        <v>0</v>
      </c>
      <c r="H11" s="7">
        <f>G11</f>
        <v>0</v>
      </c>
      <c r="I11" s="7">
        <v>0</v>
      </c>
      <c r="J11" s="7">
        <f>H11*I11</f>
        <v>0</v>
      </c>
      <c r="K11" s="7">
        <f>J11</f>
        <v>0</v>
      </c>
      <c r="L11" s="7">
        <f>K11*7</f>
        <v>0</v>
      </c>
      <c r="M11" s="7">
        <f>K11*30</f>
        <v>0</v>
      </c>
      <c r="N11" s="7">
        <f>K11*365</f>
        <v>0</v>
      </c>
      <c r="O11" s="7">
        <f>N11*265</f>
        <v>0</v>
      </c>
      <c r="P11" s="9">
        <f>O11/1000</f>
        <v>0</v>
      </c>
      <c r="Q11" s="8">
        <f>O11/1000000</f>
        <v>0</v>
      </c>
      <c r="R11" s="26"/>
      <c r="S11" s="74"/>
    </row>
    <row r="12" spans="1:19" ht="33.75" customHeight="1" x14ac:dyDescent="0.25">
      <c r="A12" s="83"/>
      <c r="B12" s="84"/>
      <c r="C12" s="86" t="s">
        <v>30</v>
      </c>
      <c r="D12" s="86"/>
      <c r="E12" s="86"/>
      <c r="F12" s="4" t="s">
        <v>36</v>
      </c>
      <c r="G12" s="7">
        <v>1</v>
      </c>
      <c r="H12" s="22">
        <f>SUM(G12:G13)</f>
        <v>7</v>
      </c>
      <c r="I12" s="14">
        <v>0</v>
      </c>
      <c r="J12" s="14">
        <f>H12*I12</f>
        <v>0</v>
      </c>
      <c r="K12" s="14">
        <f>J12</f>
        <v>0</v>
      </c>
      <c r="L12" s="14">
        <f>K12*7</f>
        <v>0</v>
      </c>
      <c r="M12" s="14">
        <f>K12*30</f>
        <v>0</v>
      </c>
      <c r="N12" s="14">
        <f>K12*365</f>
        <v>0</v>
      </c>
      <c r="O12" s="14">
        <f>N12*265</f>
        <v>0</v>
      </c>
      <c r="P12" s="17">
        <f>O12/1000</f>
        <v>0</v>
      </c>
      <c r="Q12" s="18">
        <f>O12/1000000</f>
        <v>0</v>
      </c>
      <c r="R12" s="26"/>
      <c r="S12" s="74"/>
    </row>
    <row r="13" spans="1:19" ht="33.75" customHeight="1" x14ac:dyDescent="0.25">
      <c r="A13" s="83"/>
      <c r="B13" s="84"/>
      <c r="C13" s="86"/>
      <c r="D13" s="86"/>
      <c r="E13" s="86"/>
      <c r="F13" s="4" t="s">
        <v>37</v>
      </c>
      <c r="G13" s="7">
        <v>6</v>
      </c>
      <c r="H13" s="22"/>
      <c r="I13" s="14"/>
      <c r="J13" s="14"/>
      <c r="K13" s="14"/>
      <c r="L13" s="14"/>
      <c r="M13" s="14"/>
      <c r="N13" s="14"/>
      <c r="O13" s="14"/>
      <c r="P13" s="17"/>
      <c r="Q13" s="18"/>
      <c r="R13" s="26"/>
      <c r="S13" s="74"/>
    </row>
    <row r="14" spans="1:19" ht="33.75" customHeight="1" x14ac:dyDescent="0.25">
      <c r="A14" s="83"/>
      <c r="B14" s="84"/>
      <c r="C14" s="86" t="s">
        <v>31</v>
      </c>
      <c r="D14" s="86"/>
      <c r="E14" s="86"/>
      <c r="F14" s="4" t="s">
        <v>38</v>
      </c>
      <c r="G14" s="7">
        <v>1</v>
      </c>
      <c r="H14" s="14">
        <f>SUM(G14:G16)</f>
        <v>108</v>
      </c>
      <c r="I14" s="14">
        <v>0</v>
      </c>
      <c r="J14" s="14">
        <f>H14*I14</f>
        <v>0</v>
      </c>
      <c r="K14" s="14">
        <f>J14</f>
        <v>0</v>
      </c>
      <c r="L14" s="14">
        <f>K14*7</f>
        <v>0</v>
      </c>
      <c r="M14" s="14">
        <f>K14*30</f>
        <v>0</v>
      </c>
      <c r="N14" s="14">
        <f>K14*365</f>
        <v>0</v>
      </c>
      <c r="O14" s="14">
        <f>N14*265</f>
        <v>0</v>
      </c>
      <c r="P14" s="17">
        <f>O14/1000</f>
        <v>0</v>
      </c>
      <c r="Q14" s="18">
        <f>O14/1000000</f>
        <v>0</v>
      </c>
      <c r="R14" s="26"/>
      <c r="S14" s="74"/>
    </row>
    <row r="15" spans="1:19" ht="22.5" x14ac:dyDescent="0.25">
      <c r="A15" s="83"/>
      <c r="B15" s="84"/>
      <c r="C15" s="86"/>
      <c r="D15" s="86"/>
      <c r="E15" s="86"/>
      <c r="F15" s="4" t="s">
        <v>39</v>
      </c>
      <c r="G15" s="7">
        <v>4</v>
      </c>
      <c r="H15" s="14"/>
      <c r="I15" s="14"/>
      <c r="J15" s="14"/>
      <c r="K15" s="14"/>
      <c r="L15" s="14"/>
      <c r="M15" s="14"/>
      <c r="N15" s="14"/>
      <c r="O15" s="14"/>
      <c r="P15" s="17"/>
      <c r="Q15" s="18"/>
      <c r="R15" s="26"/>
      <c r="S15" s="74"/>
    </row>
    <row r="16" spans="1:19" ht="22.5" customHeight="1" x14ac:dyDescent="0.25">
      <c r="A16" s="83"/>
      <c r="B16" s="84"/>
      <c r="C16" s="86"/>
      <c r="D16" s="86"/>
      <c r="E16" s="86"/>
      <c r="F16" s="4" t="s">
        <v>40</v>
      </c>
      <c r="G16" s="7">
        <v>103</v>
      </c>
      <c r="H16" s="14"/>
      <c r="I16" s="14"/>
      <c r="J16" s="14"/>
      <c r="K16" s="14"/>
      <c r="L16" s="14"/>
      <c r="M16" s="14"/>
      <c r="N16" s="14"/>
      <c r="O16" s="14"/>
      <c r="P16" s="17"/>
      <c r="Q16" s="18"/>
      <c r="R16" s="26"/>
      <c r="S16" s="74"/>
    </row>
    <row r="17" spans="1:19" ht="33.75" customHeight="1" x14ac:dyDescent="0.25">
      <c r="A17" s="83"/>
      <c r="B17" s="84"/>
      <c r="C17" s="86" t="s">
        <v>32</v>
      </c>
      <c r="D17" s="86"/>
      <c r="E17" s="86"/>
      <c r="F17" s="4"/>
      <c r="G17" s="7">
        <v>0</v>
      </c>
      <c r="H17" s="7">
        <f>G17</f>
        <v>0</v>
      </c>
      <c r="I17" s="7">
        <v>0</v>
      </c>
      <c r="J17" s="7">
        <f>H17*I17</f>
        <v>0</v>
      </c>
      <c r="K17" s="7">
        <f>J17</f>
        <v>0</v>
      </c>
      <c r="L17" s="7">
        <f>K17*7</f>
        <v>0</v>
      </c>
      <c r="M17" s="7">
        <f>K17*30</f>
        <v>0</v>
      </c>
      <c r="N17" s="7">
        <f>K17*365</f>
        <v>0</v>
      </c>
      <c r="O17" s="7">
        <f>N17*265</f>
        <v>0</v>
      </c>
      <c r="P17" s="9">
        <f>O17/1000</f>
        <v>0</v>
      </c>
      <c r="Q17" s="8">
        <f>O17/1000000</f>
        <v>0</v>
      </c>
      <c r="R17" s="26"/>
      <c r="S17" s="74"/>
    </row>
    <row r="18" spans="1:19" ht="22.5" x14ac:dyDescent="0.25">
      <c r="A18" s="83"/>
      <c r="B18" s="84"/>
      <c r="C18" s="86" t="s">
        <v>33</v>
      </c>
      <c r="D18" s="86"/>
      <c r="E18" s="86"/>
      <c r="F18" s="4" t="s">
        <v>41</v>
      </c>
      <c r="G18" s="7">
        <v>1</v>
      </c>
      <c r="H18" s="14">
        <f>SUM(G18:G19)</f>
        <v>19</v>
      </c>
      <c r="I18" s="14">
        <v>0</v>
      </c>
      <c r="J18" s="14">
        <f>H18*I18</f>
        <v>0</v>
      </c>
      <c r="K18" s="14">
        <f>J18</f>
        <v>0</v>
      </c>
      <c r="L18" s="14">
        <f>K18*7</f>
        <v>0</v>
      </c>
      <c r="M18" s="14">
        <f>K18*30</f>
        <v>0</v>
      </c>
      <c r="N18" s="14">
        <f>K18*365</f>
        <v>0</v>
      </c>
      <c r="O18" s="14">
        <f>N18*265</f>
        <v>0</v>
      </c>
      <c r="P18" s="17">
        <f>O18/1000</f>
        <v>0</v>
      </c>
      <c r="Q18" s="18">
        <f>O18/1000000</f>
        <v>0</v>
      </c>
      <c r="R18" s="26"/>
      <c r="S18" s="74"/>
    </row>
    <row r="19" spans="1:19" ht="22.5" x14ac:dyDescent="0.25">
      <c r="A19" s="83"/>
      <c r="B19" s="84"/>
      <c r="C19" s="86"/>
      <c r="D19" s="86"/>
      <c r="E19" s="86"/>
      <c r="F19" s="4" t="s">
        <v>42</v>
      </c>
      <c r="G19" s="7">
        <v>18</v>
      </c>
      <c r="H19" s="14"/>
      <c r="I19" s="14"/>
      <c r="J19" s="14"/>
      <c r="K19" s="14"/>
      <c r="L19" s="14"/>
      <c r="M19" s="14"/>
      <c r="N19" s="14"/>
      <c r="O19" s="14"/>
      <c r="P19" s="17"/>
      <c r="Q19" s="18"/>
      <c r="R19" s="26"/>
      <c r="S19" s="74"/>
    </row>
    <row r="20" spans="1:19" ht="22.5" customHeight="1" x14ac:dyDescent="0.25">
      <c r="A20" s="83"/>
      <c r="B20" s="84"/>
      <c r="C20" s="86" t="s">
        <v>34</v>
      </c>
      <c r="D20" s="86"/>
      <c r="E20" s="86"/>
      <c r="F20" s="5"/>
      <c r="G20" s="7">
        <v>3</v>
      </c>
      <c r="H20" s="7">
        <f>G20</f>
        <v>3</v>
      </c>
      <c r="I20" s="7">
        <v>6.6</v>
      </c>
      <c r="J20" s="7">
        <f>H20*I20</f>
        <v>19.799999999999997</v>
      </c>
      <c r="K20" s="7">
        <f>J20</f>
        <v>19.799999999999997</v>
      </c>
      <c r="L20" s="7">
        <f>K20*7</f>
        <v>138.59999999999997</v>
      </c>
      <c r="M20" s="7">
        <f>K20*30</f>
        <v>593.99999999999989</v>
      </c>
      <c r="N20" s="7">
        <f>K20*365</f>
        <v>7226.9999999999991</v>
      </c>
      <c r="O20" s="7">
        <f>N20*265</f>
        <v>1915154.9999999998</v>
      </c>
      <c r="P20" s="9">
        <f>O20/1000</f>
        <v>1915.1549999999997</v>
      </c>
      <c r="Q20" s="8">
        <f>O20/1000000</f>
        <v>1.9151549999999997</v>
      </c>
      <c r="R20" s="26"/>
      <c r="S20" s="74"/>
    </row>
    <row r="21" spans="1:19" ht="15" customHeight="1" x14ac:dyDescent="0.25">
      <c r="A21" s="83"/>
      <c r="B21" s="87" t="s">
        <v>43</v>
      </c>
      <c r="C21" s="88" t="s">
        <v>44</v>
      </c>
      <c r="D21" s="88"/>
      <c r="E21" s="88"/>
      <c r="F21" s="11"/>
      <c r="G21" s="7">
        <v>0</v>
      </c>
      <c r="H21" s="7">
        <f>G21</f>
        <v>0</v>
      </c>
      <c r="I21" s="7">
        <v>0</v>
      </c>
      <c r="J21" s="7">
        <f>H21*I21</f>
        <v>0</v>
      </c>
      <c r="K21" s="7">
        <f>J21</f>
        <v>0</v>
      </c>
      <c r="L21" s="7">
        <f>K21*7</f>
        <v>0</v>
      </c>
      <c r="M21" s="7">
        <f>K21*30</f>
        <v>0</v>
      </c>
      <c r="N21" s="7">
        <f>K21*365</f>
        <v>0</v>
      </c>
      <c r="O21" s="7">
        <f>N21*265</f>
        <v>0</v>
      </c>
      <c r="P21" s="9">
        <f>O21/1000</f>
        <v>0</v>
      </c>
      <c r="Q21" s="8">
        <f>O21/1000000</f>
        <v>0</v>
      </c>
      <c r="R21" s="27">
        <f>SUM(Q21:Q42)</f>
        <v>0</v>
      </c>
      <c r="S21" s="74"/>
    </row>
    <row r="22" spans="1:19" ht="15" customHeight="1" x14ac:dyDescent="0.25">
      <c r="A22" s="83"/>
      <c r="B22" s="87"/>
      <c r="C22" s="88" t="s">
        <v>45</v>
      </c>
      <c r="D22" s="88"/>
      <c r="E22" s="88"/>
      <c r="F22" s="30"/>
      <c r="G22" s="14">
        <v>0</v>
      </c>
      <c r="H22" s="14">
        <f>G22</f>
        <v>0</v>
      </c>
      <c r="I22" s="14">
        <v>0</v>
      </c>
      <c r="J22" s="14">
        <f>H22*I22</f>
        <v>0</v>
      </c>
      <c r="K22" s="14">
        <f t="shared" ref="K22:K34" si="0">J22</f>
        <v>0</v>
      </c>
      <c r="L22" s="14">
        <f>K22*7</f>
        <v>0</v>
      </c>
      <c r="M22" s="14">
        <f t="shared" ref="M22:M34" si="1">K22*30</f>
        <v>0</v>
      </c>
      <c r="N22" s="14">
        <f>K22*365</f>
        <v>0</v>
      </c>
      <c r="O22" s="14">
        <f t="shared" ref="O22:O34" si="2">N22*265</f>
        <v>0</v>
      </c>
      <c r="P22" s="17">
        <f t="shared" ref="P22:P34" si="3">O22/1000</f>
        <v>0</v>
      </c>
      <c r="Q22" s="18">
        <f t="shared" ref="Q22:Q34" si="4">O22/1000000</f>
        <v>0</v>
      </c>
      <c r="R22" s="28"/>
      <c r="S22" s="74"/>
    </row>
    <row r="23" spans="1:19" ht="15" customHeight="1" x14ac:dyDescent="0.25">
      <c r="A23" s="83"/>
      <c r="B23" s="87"/>
      <c r="C23" s="88"/>
      <c r="D23" s="88"/>
      <c r="E23" s="88"/>
      <c r="F23" s="30"/>
      <c r="G23" s="14"/>
      <c r="H23" s="14"/>
      <c r="I23" s="14"/>
      <c r="J23" s="14"/>
      <c r="K23" s="14"/>
      <c r="L23" s="14"/>
      <c r="M23" s="14"/>
      <c r="N23" s="14"/>
      <c r="O23" s="14"/>
      <c r="P23" s="17"/>
      <c r="Q23" s="18"/>
      <c r="R23" s="28"/>
      <c r="S23" s="74"/>
    </row>
    <row r="24" spans="1:19" ht="15" customHeight="1" x14ac:dyDescent="0.25">
      <c r="A24" s="83"/>
      <c r="B24" s="87"/>
      <c r="C24" s="88" t="s">
        <v>46</v>
      </c>
      <c r="D24" s="88"/>
      <c r="E24" s="88"/>
      <c r="F24" s="30"/>
      <c r="G24" s="14">
        <v>0</v>
      </c>
      <c r="H24" s="14">
        <f t="shared" ref="H24" si="5">G24</f>
        <v>0</v>
      </c>
      <c r="I24" s="14">
        <v>0</v>
      </c>
      <c r="J24" s="14">
        <f>H24*I24</f>
        <v>0</v>
      </c>
      <c r="K24" s="14">
        <f t="shared" si="0"/>
        <v>0</v>
      </c>
      <c r="L24" s="14">
        <f t="shared" ref="L24" si="6">K24*7</f>
        <v>0</v>
      </c>
      <c r="M24" s="14">
        <f t="shared" si="1"/>
        <v>0</v>
      </c>
      <c r="N24" s="14">
        <f t="shared" ref="N24" si="7">K24*365</f>
        <v>0</v>
      </c>
      <c r="O24" s="14">
        <f t="shared" si="2"/>
        <v>0</v>
      </c>
      <c r="P24" s="17">
        <f t="shared" si="3"/>
        <v>0</v>
      </c>
      <c r="Q24" s="18">
        <f t="shared" si="4"/>
        <v>0</v>
      </c>
      <c r="R24" s="28"/>
      <c r="S24" s="74"/>
    </row>
    <row r="25" spans="1:19" ht="15" customHeight="1" x14ac:dyDescent="0.25">
      <c r="A25" s="83"/>
      <c r="B25" s="87"/>
      <c r="C25" s="88"/>
      <c r="D25" s="88"/>
      <c r="E25" s="88"/>
      <c r="F25" s="30"/>
      <c r="G25" s="14"/>
      <c r="H25" s="14"/>
      <c r="I25" s="14"/>
      <c r="J25" s="14"/>
      <c r="K25" s="14"/>
      <c r="L25" s="14"/>
      <c r="M25" s="14"/>
      <c r="N25" s="14"/>
      <c r="O25" s="14"/>
      <c r="P25" s="17"/>
      <c r="Q25" s="18"/>
      <c r="R25" s="28"/>
      <c r="S25" s="74"/>
    </row>
    <row r="26" spans="1:19" ht="15" customHeight="1" x14ac:dyDescent="0.25">
      <c r="A26" s="83"/>
      <c r="B26" s="87"/>
      <c r="C26" s="88" t="s">
        <v>47</v>
      </c>
      <c r="D26" s="88"/>
      <c r="E26" s="88"/>
      <c r="F26" s="30"/>
      <c r="G26" s="14">
        <v>0</v>
      </c>
      <c r="H26" s="14">
        <f t="shared" ref="H26:H36" si="8">G26</f>
        <v>0</v>
      </c>
      <c r="I26" s="14">
        <v>0</v>
      </c>
      <c r="J26" s="14">
        <f>H26*I26</f>
        <v>0</v>
      </c>
      <c r="K26" s="14">
        <f t="shared" si="0"/>
        <v>0</v>
      </c>
      <c r="L26" s="14">
        <f t="shared" ref="L26:L34" si="9">K26*7</f>
        <v>0</v>
      </c>
      <c r="M26" s="14">
        <f t="shared" si="1"/>
        <v>0</v>
      </c>
      <c r="N26" s="14">
        <f t="shared" ref="N26:N34" si="10">K26*365</f>
        <v>0</v>
      </c>
      <c r="O26" s="14">
        <f t="shared" si="2"/>
        <v>0</v>
      </c>
      <c r="P26" s="17">
        <f t="shared" si="3"/>
        <v>0</v>
      </c>
      <c r="Q26" s="18">
        <f t="shared" si="4"/>
        <v>0</v>
      </c>
      <c r="R26" s="28"/>
      <c r="S26" s="74"/>
    </row>
    <row r="27" spans="1:19" ht="15" customHeight="1" x14ac:dyDescent="0.25">
      <c r="A27" s="83"/>
      <c r="B27" s="87"/>
      <c r="C27" s="88"/>
      <c r="D27" s="88"/>
      <c r="E27" s="88"/>
      <c r="F27" s="30"/>
      <c r="G27" s="14"/>
      <c r="H27" s="14"/>
      <c r="I27" s="14"/>
      <c r="J27" s="14"/>
      <c r="K27" s="14"/>
      <c r="L27" s="14"/>
      <c r="M27" s="14"/>
      <c r="N27" s="14"/>
      <c r="O27" s="14"/>
      <c r="P27" s="17"/>
      <c r="Q27" s="18"/>
      <c r="R27" s="28"/>
      <c r="S27" s="74"/>
    </row>
    <row r="28" spans="1:19" ht="15" customHeight="1" x14ac:dyDescent="0.25">
      <c r="A28" s="83"/>
      <c r="B28" s="87"/>
      <c r="C28" s="88" t="s">
        <v>48</v>
      </c>
      <c r="D28" s="88"/>
      <c r="E28" s="88"/>
      <c r="F28" s="30"/>
      <c r="G28" s="14">
        <v>0</v>
      </c>
      <c r="H28" s="14">
        <f t="shared" si="8"/>
        <v>0</v>
      </c>
      <c r="I28" s="14">
        <v>0</v>
      </c>
      <c r="J28" s="14">
        <f>H28*I28</f>
        <v>0</v>
      </c>
      <c r="K28" s="14">
        <f t="shared" si="0"/>
        <v>0</v>
      </c>
      <c r="L28" s="14">
        <f t="shared" si="9"/>
        <v>0</v>
      </c>
      <c r="M28" s="14">
        <f t="shared" si="1"/>
        <v>0</v>
      </c>
      <c r="N28" s="14">
        <f t="shared" si="10"/>
        <v>0</v>
      </c>
      <c r="O28" s="14">
        <f t="shared" si="2"/>
        <v>0</v>
      </c>
      <c r="P28" s="17">
        <f t="shared" si="3"/>
        <v>0</v>
      </c>
      <c r="Q28" s="18">
        <f t="shared" si="4"/>
        <v>0</v>
      </c>
      <c r="R28" s="28"/>
      <c r="S28" s="74"/>
    </row>
    <row r="29" spans="1:19" ht="15" customHeight="1" x14ac:dyDescent="0.25">
      <c r="A29" s="83"/>
      <c r="B29" s="87"/>
      <c r="C29" s="88"/>
      <c r="D29" s="88"/>
      <c r="E29" s="88"/>
      <c r="F29" s="30"/>
      <c r="G29" s="14"/>
      <c r="H29" s="14"/>
      <c r="I29" s="14"/>
      <c r="J29" s="14"/>
      <c r="K29" s="14"/>
      <c r="L29" s="14"/>
      <c r="M29" s="14"/>
      <c r="N29" s="14"/>
      <c r="O29" s="14"/>
      <c r="P29" s="17"/>
      <c r="Q29" s="18"/>
      <c r="R29" s="28"/>
      <c r="S29" s="74"/>
    </row>
    <row r="30" spans="1:19" ht="15" customHeight="1" x14ac:dyDescent="0.25">
      <c r="A30" s="83"/>
      <c r="B30" s="87"/>
      <c r="C30" s="88" t="s">
        <v>49</v>
      </c>
      <c r="D30" s="88"/>
      <c r="E30" s="88"/>
      <c r="F30" s="30"/>
      <c r="G30" s="14">
        <v>0</v>
      </c>
      <c r="H30" s="14">
        <f t="shared" si="8"/>
        <v>0</v>
      </c>
      <c r="I30" s="14">
        <v>0</v>
      </c>
      <c r="J30" s="14">
        <f>H30*I30</f>
        <v>0</v>
      </c>
      <c r="K30" s="14">
        <f t="shared" si="0"/>
        <v>0</v>
      </c>
      <c r="L30" s="14">
        <f t="shared" si="9"/>
        <v>0</v>
      </c>
      <c r="M30" s="14">
        <f t="shared" si="1"/>
        <v>0</v>
      </c>
      <c r="N30" s="14">
        <f t="shared" si="10"/>
        <v>0</v>
      </c>
      <c r="O30" s="14">
        <f t="shared" si="2"/>
        <v>0</v>
      </c>
      <c r="P30" s="17">
        <f t="shared" si="3"/>
        <v>0</v>
      </c>
      <c r="Q30" s="18">
        <f t="shared" si="4"/>
        <v>0</v>
      </c>
      <c r="R30" s="28"/>
      <c r="S30" s="74"/>
    </row>
    <row r="31" spans="1:19" ht="15" customHeight="1" x14ac:dyDescent="0.25">
      <c r="A31" s="83"/>
      <c r="B31" s="87"/>
      <c r="C31" s="88"/>
      <c r="D31" s="88"/>
      <c r="E31" s="88"/>
      <c r="F31" s="30"/>
      <c r="G31" s="14"/>
      <c r="H31" s="14"/>
      <c r="I31" s="14"/>
      <c r="J31" s="14"/>
      <c r="K31" s="14"/>
      <c r="L31" s="14"/>
      <c r="M31" s="14"/>
      <c r="N31" s="14"/>
      <c r="O31" s="14"/>
      <c r="P31" s="17"/>
      <c r="Q31" s="18"/>
      <c r="R31" s="28"/>
      <c r="S31" s="74"/>
    </row>
    <row r="32" spans="1:19" ht="15" customHeight="1" x14ac:dyDescent="0.25">
      <c r="A32" s="83"/>
      <c r="B32" s="87"/>
      <c r="C32" s="88" t="s">
        <v>50</v>
      </c>
      <c r="D32" s="88"/>
      <c r="E32" s="88"/>
      <c r="F32" s="30"/>
      <c r="G32" s="14">
        <v>0</v>
      </c>
      <c r="H32" s="14">
        <f t="shared" si="8"/>
        <v>0</v>
      </c>
      <c r="I32" s="14">
        <v>0</v>
      </c>
      <c r="J32" s="14">
        <f>H32*I32</f>
        <v>0</v>
      </c>
      <c r="K32" s="14">
        <f t="shared" si="0"/>
        <v>0</v>
      </c>
      <c r="L32" s="14">
        <f t="shared" si="9"/>
        <v>0</v>
      </c>
      <c r="M32" s="14">
        <f t="shared" si="1"/>
        <v>0</v>
      </c>
      <c r="N32" s="14">
        <f t="shared" si="10"/>
        <v>0</v>
      </c>
      <c r="O32" s="14">
        <f t="shared" si="2"/>
        <v>0</v>
      </c>
      <c r="P32" s="17">
        <f t="shared" si="3"/>
        <v>0</v>
      </c>
      <c r="Q32" s="18">
        <f t="shared" si="4"/>
        <v>0</v>
      </c>
      <c r="R32" s="28"/>
      <c r="S32" s="74"/>
    </row>
    <row r="33" spans="1:19" ht="15" customHeight="1" x14ac:dyDescent="0.25">
      <c r="A33" s="83"/>
      <c r="B33" s="87"/>
      <c r="C33" s="88"/>
      <c r="D33" s="88"/>
      <c r="E33" s="88"/>
      <c r="F33" s="30"/>
      <c r="G33" s="14"/>
      <c r="H33" s="14"/>
      <c r="I33" s="14"/>
      <c r="J33" s="14"/>
      <c r="K33" s="14"/>
      <c r="L33" s="14"/>
      <c r="M33" s="14"/>
      <c r="N33" s="14"/>
      <c r="O33" s="14"/>
      <c r="P33" s="17"/>
      <c r="Q33" s="18"/>
      <c r="R33" s="28"/>
      <c r="S33" s="74"/>
    </row>
    <row r="34" spans="1:19" ht="15" customHeight="1" x14ac:dyDescent="0.25">
      <c r="A34" s="83"/>
      <c r="B34" s="87"/>
      <c r="C34" s="88" t="s">
        <v>51</v>
      </c>
      <c r="D34" s="88"/>
      <c r="E34" s="88"/>
      <c r="F34" s="30"/>
      <c r="G34" s="14">
        <v>0</v>
      </c>
      <c r="H34" s="14">
        <f t="shared" si="8"/>
        <v>0</v>
      </c>
      <c r="I34" s="14">
        <v>0</v>
      </c>
      <c r="J34" s="14">
        <f>H34*I34</f>
        <v>0</v>
      </c>
      <c r="K34" s="14">
        <f t="shared" si="0"/>
        <v>0</v>
      </c>
      <c r="L34" s="14">
        <f t="shared" si="9"/>
        <v>0</v>
      </c>
      <c r="M34" s="14">
        <f t="shared" si="1"/>
        <v>0</v>
      </c>
      <c r="N34" s="14">
        <f t="shared" si="10"/>
        <v>0</v>
      </c>
      <c r="O34" s="14">
        <f t="shared" si="2"/>
        <v>0</v>
      </c>
      <c r="P34" s="17">
        <f t="shared" si="3"/>
        <v>0</v>
      </c>
      <c r="Q34" s="18">
        <f t="shared" si="4"/>
        <v>0</v>
      </c>
      <c r="R34" s="28"/>
      <c r="S34" s="74"/>
    </row>
    <row r="35" spans="1:19" ht="15" customHeight="1" x14ac:dyDescent="0.25">
      <c r="A35" s="83"/>
      <c r="B35" s="87"/>
      <c r="C35" s="88"/>
      <c r="D35" s="88"/>
      <c r="E35" s="88"/>
      <c r="F35" s="30"/>
      <c r="G35" s="14"/>
      <c r="H35" s="14"/>
      <c r="I35" s="14"/>
      <c r="J35" s="14"/>
      <c r="K35" s="14"/>
      <c r="L35" s="14"/>
      <c r="M35" s="14"/>
      <c r="N35" s="14"/>
      <c r="O35" s="14"/>
      <c r="P35" s="17"/>
      <c r="Q35" s="18"/>
      <c r="R35" s="28"/>
      <c r="S35" s="74"/>
    </row>
    <row r="36" spans="1:19" ht="15" customHeight="1" x14ac:dyDescent="0.25">
      <c r="A36" s="83"/>
      <c r="B36" s="87"/>
      <c r="C36" s="88" t="s">
        <v>52</v>
      </c>
      <c r="D36" s="88"/>
      <c r="E36" s="88"/>
      <c r="F36" s="30"/>
      <c r="G36" s="14">
        <v>0</v>
      </c>
      <c r="H36" s="14">
        <f t="shared" si="8"/>
        <v>0</v>
      </c>
      <c r="I36" s="14">
        <v>0</v>
      </c>
      <c r="J36" s="14">
        <f>H36*I36</f>
        <v>0</v>
      </c>
      <c r="K36" s="14">
        <f>J36</f>
        <v>0</v>
      </c>
      <c r="L36" s="14">
        <f>K36*7</f>
        <v>0</v>
      </c>
      <c r="M36" s="14">
        <f>K36*30</f>
        <v>0</v>
      </c>
      <c r="N36" s="14">
        <f>K36*365</f>
        <v>0</v>
      </c>
      <c r="O36" s="14">
        <f>N36*265</f>
        <v>0</v>
      </c>
      <c r="P36" s="17">
        <f>O36/1000</f>
        <v>0</v>
      </c>
      <c r="Q36" s="18">
        <f>O36/1000000</f>
        <v>0</v>
      </c>
      <c r="R36" s="28"/>
      <c r="S36" s="74"/>
    </row>
    <row r="37" spans="1:19" ht="15" customHeight="1" x14ac:dyDescent="0.25">
      <c r="A37" s="83"/>
      <c r="B37" s="87"/>
      <c r="C37" s="88"/>
      <c r="D37" s="88"/>
      <c r="E37" s="88"/>
      <c r="F37" s="30"/>
      <c r="G37" s="14"/>
      <c r="H37" s="14"/>
      <c r="I37" s="14"/>
      <c r="J37" s="14"/>
      <c r="K37" s="14"/>
      <c r="L37" s="14"/>
      <c r="M37" s="14"/>
      <c r="N37" s="14"/>
      <c r="O37" s="14"/>
      <c r="P37" s="17"/>
      <c r="Q37" s="18"/>
      <c r="R37" s="28"/>
      <c r="S37" s="74"/>
    </row>
    <row r="38" spans="1:19" ht="22.5" x14ac:dyDescent="0.25">
      <c r="A38" s="83"/>
      <c r="B38" s="87"/>
      <c r="C38" s="88" t="s">
        <v>53</v>
      </c>
      <c r="D38" s="88"/>
      <c r="E38" s="88"/>
      <c r="F38" s="12" t="s">
        <v>42</v>
      </c>
      <c r="G38" s="7">
        <v>10</v>
      </c>
      <c r="H38" s="14">
        <f>SUM(G38:G42)</f>
        <v>29</v>
      </c>
      <c r="I38" s="14">
        <v>0</v>
      </c>
      <c r="J38" s="14">
        <f>H38*I38</f>
        <v>0</v>
      </c>
      <c r="K38" s="14">
        <f>J38</f>
        <v>0</v>
      </c>
      <c r="L38" s="14">
        <f>K38*7</f>
        <v>0</v>
      </c>
      <c r="M38" s="14">
        <f>K38*30</f>
        <v>0</v>
      </c>
      <c r="N38" s="14">
        <f>K38*365</f>
        <v>0</v>
      </c>
      <c r="O38" s="14">
        <f>N38*265</f>
        <v>0</v>
      </c>
      <c r="P38" s="17">
        <f>O38/1000</f>
        <v>0</v>
      </c>
      <c r="Q38" s="18">
        <f>O38/1000000</f>
        <v>0</v>
      </c>
      <c r="R38" s="28"/>
      <c r="S38" s="74"/>
    </row>
    <row r="39" spans="1:19" ht="33.75" x14ac:dyDescent="0.25">
      <c r="A39" s="83"/>
      <c r="B39" s="87"/>
      <c r="C39" s="88"/>
      <c r="D39" s="88"/>
      <c r="E39" s="88"/>
      <c r="F39" s="12" t="s">
        <v>54</v>
      </c>
      <c r="G39" s="7">
        <v>13</v>
      </c>
      <c r="H39" s="14"/>
      <c r="I39" s="14"/>
      <c r="J39" s="14"/>
      <c r="K39" s="14"/>
      <c r="L39" s="14"/>
      <c r="M39" s="14"/>
      <c r="N39" s="14"/>
      <c r="O39" s="14"/>
      <c r="P39" s="17"/>
      <c r="Q39" s="18"/>
      <c r="R39" s="28"/>
      <c r="S39" s="74"/>
    </row>
    <row r="40" spans="1:19" ht="22.5" x14ac:dyDescent="0.25">
      <c r="A40" s="83"/>
      <c r="B40" s="87"/>
      <c r="C40" s="88"/>
      <c r="D40" s="88"/>
      <c r="E40" s="88"/>
      <c r="F40" s="12" t="s">
        <v>55</v>
      </c>
      <c r="G40" s="7">
        <v>1</v>
      </c>
      <c r="H40" s="14"/>
      <c r="I40" s="14"/>
      <c r="J40" s="14"/>
      <c r="K40" s="14"/>
      <c r="L40" s="14"/>
      <c r="M40" s="14"/>
      <c r="N40" s="14"/>
      <c r="O40" s="14"/>
      <c r="P40" s="17"/>
      <c r="Q40" s="18"/>
      <c r="R40" s="28"/>
      <c r="S40" s="74"/>
    </row>
    <row r="41" spans="1:19" ht="22.5" x14ac:dyDescent="0.25">
      <c r="A41" s="83"/>
      <c r="B41" s="87"/>
      <c r="C41" s="88"/>
      <c r="D41" s="88"/>
      <c r="E41" s="88"/>
      <c r="F41" s="12" t="s">
        <v>56</v>
      </c>
      <c r="G41" s="7">
        <v>1</v>
      </c>
      <c r="H41" s="14"/>
      <c r="I41" s="14"/>
      <c r="J41" s="14"/>
      <c r="K41" s="14"/>
      <c r="L41" s="14"/>
      <c r="M41" s="14"/>
      <c r="N41" s="14"/>
      <c r="O41" s="14"/>
      <c r="P41" s="17"/>
      <c r="Q41" s="18"/>
      <c r="R41" s="28"/>
      <c r="S41" s="74"/>
    </row>
    <row r="42" spans="1:19" ht="15" customHeight="1" x14ac:dyDescent="0.25">
      <c r="A42" s="83"/>
      <c r="B42" s="87"/>
      <c r="C42" s="88"/>
      <c r="D42" s="88"/>
      <c r="E42" s="88"/>
      <c r="F42" s="12" t="s">
        <v>57</v>
      </c>
      <c r="G42" s="7">
        <v>4</v>
      </c>
      <c r="H42" s="14"/>
      <c r="I42" s="14"/>
      <c r="J42" s="14"/>
      <c r="K42" s="14"/>
      <c r="L42" s="14"/>
      <c r="M42" s="14"/>
      <c r="N42" s="14"/>
      <c r="O42" s="14"/>
      <c r="P42" s="17"/>
      <c r="Q42" s="18"/>
      <c r="R42" s="28"/>
      <c r="S42" s="74"/>
    </row>
    <row r="43" spans="1:19" ht="15" customHeight="1" x14ac:dyDescent="0.25">
      <c r="A43" s="83"/>
      <c r="B43" s="19" t="s">
        <v>59</v>
      </c>
      <c r="C43" s="89" t="s">
        <v>60</v>
      </c>
      <c r="D43" s="89"/>
      <c r="E43" s="89"/>
      <c r="F43" s="13"/>
      <c r="G43" s="7">
        <v>0</v>
      </c>
      <c r="H43" s="7">
        <f>G43</f>
        <v>0</v>
      </c>
      <c r="I43" s="7">
        <v>0</v>
      </c>
      <c r="J43" s="7">
        <f>H43*I43</f>
        <v>0</v>
      </c>
      <c r="K43" s="7">
        <f>J43</f>
        <v>0</v>
      </c>
      <c r="L43" s="7">
        <f>K43*7</f>
        <v>0</v>
      </c>
      <c r="M43" s="7">
        <f>K43*30</f>
        <v>0</v>
      </c>
      <c r="N43" s="7">
        <f>K43*365</f>
        <v>0</v>
      </c>
      <c r="O43" s="7">
        <f>N43*265</f>
        <v>0</v>
      </c>
      <c r="P43" s="9">
        <f>O43/1000</f>
        <v>0</v>
      </c>
      <c r="Q43" s="8">
        <f>O43/1000000</f>
        <v>0</v>
      </c>
      <c r="R43" s="45">
        <f>SUM(Q43:Q108)</f>
        <v>0</v>
      </c>
      <c r="S43" s="74"/>
    </row>
    <row r="44" spans="1:19" ht="15" customHeight="1" x14ac:dyDescent="0.25">
      <c r="A44" s="83"/>
      <c r="B44" s="19"/>
      <c r="C44" s="89" t="s">
        <v>61</v>
      </c>
      <c r="D44" s="89"/>
      <c r="E44" s="89"/>
      <c r="F44" s="29"/>
      <c r="G44" s="14">
        <v>0</v>
      </c>
      <c r="H44" s="14">
        <f>G44</f>
        <v>0</v>
      </c>
      <c r="I44" s="14">
        <v>0</v>
      </c>
      <c r="J44" s="14">
        <f>H44*I44</f>
        <v>0</v>
      </c>
      <c r="K44" s="14">
        <f t="shared" ref="K44:K54" si="11">J44</f>
        <v>0</v>
      </c>
      <c r="L44" s="14">
        <f>K44*7</f>
        <v>0</v>
      </c>
      <c r="M44" s="14">
        <f t="shared" ref="M44" si="12">K44*30</f>
        <v>0</v>
      </c>
      <c r="N44" s="14">
        <f>K44*365</f>
        <v>0</v>
      </c>
      <c r="O44" s="14">
        <f t="shared" ref="O44:O54" si="13">N44*265</f>
        <v>0</v>
      </c>
      <c r="P44" s="17">
        <f t="shared" ref="P44:P54" si="14">O44/1000</f>
        <v>0</v>
      </c>
      <c r="Q44" s="18">
        <f t="shared" ref="Q44" si="15">O44/1000000</f>
        <v>0</v>
      </c>
      <c r="R44" s="46"/>
      <c r="S44" s="74"/>
    </row>
    <row r="45" spans="1:19" ht="15" customHeight="1" x14ac:dyDescent="0.25">
      <c r="A45" s="83"/>
      <c r="B45" s="19"/>
      <c r="C45" s="89"/>
      <c r="D45" s="89"/>
      <c r="E45" s="89"/>
      <c r="F45" s="29"/>
      <c r="G45" s="14"/>
      <c r="H45" s="14"/>
      <c r="I45" s="14"/>
      <c r="J45" s="14"/>
      <c r="K45" s="14"/>
      <c r="L45" s="14"/>
      <c r="M45" s="14"/>
      <c r="N45" s="14"/>
      <c r="O45" s="14"/>
      <c r="P45" s="17"/>
      <c r="Q45" s="18"/>
      <c r="R45" s="46"/>
      <c r="S45" s="74"/>
    </row>
    <row r="46" spans="1:19" ht="15" customHeight="1" x14ac:dyDescent="0.25">
      <c r="A46" s="83"/>
      <c r="B46" s="19"/>
      <c r="C46" s="89" t="s">
        <v>62</v>
      </c>
      <c r="D46" s="89"/>
      <c r="E46" s="89"/>
      <c r="F46" s="29"/>
      <c r="G46" s="14">
        <v>0</v>
      </c>
      <c r="H46" s="14">
        <f t="shared" ref="H46" si="16">G46</f>
        <v>0</v>
      </c>
      <c r="I46" s="14">
        <v>0</v>
      </c>
      <c r="J46" s="14">
        <f>H46*I46</f>
        <v>0</v>
      </c>
      <c r="K46" s="14">
        <f t="shared" si="11"/>
        <v>0</v>
      </c>
      <c r="L46" s="14">
        <f t="shared" ref="L46" si="17">K46*7</f>
        <v>0</v>
      </c>
      <c r="M46" s="14">
        <f t="shared" ref="M46" si="18">K46*30</f>
        <v>0</v>
      </c>
      <c r="N46" s="14">
        <f t="shared" ref="N46" si="19">K46*365</f>
        <v>0</v>
      </c>
      <c r="O46" s="14">
        <f t="shared" si="13"/>
        <v>0</v>
      </c>
      <c r="P46" s="17">
        <f t="shared" si="14"/>
        <v>0</v>
      </c>
      <c r="Q46" s="18">
        <f t="shared" ref="Q46" si="20">O46/1000000</f>
        <v>0</v>
      </c>
      <c r="R46" s="46"/>
      <c r="S46" s="74"/>
    </row>
    <row r="47" spans="1:19" ht="15" customHeight="1" x14ac:dyDescent="0.25">
      <c r="A47" s="83"/>
      <c r="B47" s="19"/>
      <c r="C47" s="89"/>
      <c r="D47" s="89"/>
      <c r="E47" s="89"/>
      <c r="F47" s="29"/>
      <c r="G47" s="14"/>
      <c r="H47" s="14"/>
      <c r="I47" s="14"/>
      <c r="J47" s="14"/>
      <c r="K47" s="14"/>
      <c r="L47" s="14"/>
      <c r="M47" s="14"/>
      <c r="N47" s="14"/>
      <c r="O47" s="14"/>
      <c r="P47" s="17"/>
      <c r="Q47" s="18"/>
      <c r="R47" s="46"/>
      <c r="S47" s="74"/>
    </row>
    <row r="48" spans="1:19" ht="15" customHeight="1" x14ac:dyDescent="0.25">
      <c r="A48" s="83"/>
      <c r="B48" s="19"/>
      <c r="C48" s="89" t="s">
        <v>63</v>
      </c>
      <c r="D48" s="89"/>
      <c r="E48" s="89"/>
      <c r="F48" s="29"/>
      <c r="G48" s="14">
        <v>0</v>
      </c>
      <c r="H48" s="14">
        <f t="shared" ref="H48:H52" si="21">G48</f>
        <v>0</v>
      </c>
      <c r="I48" s="14">
        <v>0</v>
      </c>
      <c r="J48" s="14">
        <f>H48*I48</f>
        <v>0</v>
      </c>
      <c r="K48" s="14">
        <f t="shared" si="11"/>
        <v>0</v>
      </c>
      <c r="L48" s="14">
        <f t="shared" ref="L48:L54" si="22">K48*7</f>
        <v>0</v>
      </c>
      <c r="M48" s="14">
        <f t="shared" ref="M48" si="23">K48*30</f>
        <v>0</v>
      </c>
      <c r="N48" s="14">
        <f t="shared" ref="N48" si="24">K48*365</f>
        <v>0</v>
      </c>
      <c r="O48" s="14">
        <f t="shared" si="13"/>
        <v>0</v>
      </c>
      <c r="P48" s="17">
        <f t="shared" si="14"/>
        <v>0</v>
      </c>
      <c r="Q48" s="18">
        <f t="shared" ref="Q48" si="25">O48/1000000</f>
        <v>0</v>
      </c>
      <c r="R48" s="46"/>
      <c r="S48" s="74"/>
    </row>
    <row r="49" spans="1:19" ht="15" customHeight="1" x14ac:dyDescent="0.25">
      <c r="A49" s="83"/>
      <c r="B49" s="19"/>
      <c r="C49" s="89"/>
      <c r="D49" s="89"/>
      <c r="E49" s="89"/>
      <c r="F49" s="29"/>
      <c r="G49" s="14"/>
      <c r="H49" s="14"/>
      <c r="I49" s="14"/>
      <c r="J49" s="14"/>
      <c r="K49" s="14"/>
      <c r="L49" s="14"/>
      <c r="M49" s="14"/>
      <c r="N49" s="14"/>
      <c r="O49" s="14"/>
      <c r="P49" s="17"/>
      <c r="Q49" s="18"/>
      <c r="R49" s="46"/>
      <c r="S49" s="74"/>
    </row>
    <row r="50" spans="1:19" ht="15" customHeight="1" x14ac:dyDescent="0.25">
      <c r="A50" s="83"/>
      <c r="B50" s="19"/>
      <c r="C50" s="89" t="s">
        <v>64</v>
      </c>
      <c r="D50" s="89"/>
      <c r="E50" s="89"/>
      <c r="F50" s="29"/>
      <c r="G50" s="14">
        <v>0</v>
      </c>
      <c r="H50" s="14">
        <f t="shared" si="21"/>
        <v>0</v>
      </c>
      <c r="I50" s="14">
        <v>0</v>
      </c>
      <c r="J50" s="14">
        <f>H50*I50</f>
        <v>0</v>
      </c>
      <c r="K50" s="14">
        <f t="shared" si="11"/>
        <v>0</v>
      </c>
      <c r="L50" s="14">
        <f t="shared" si="22"/>
        <v>0</v>
      </c>
      <c r="M50" s="14">
        <f t="shared" ref="M50" si="26">K50*30</f>
        <v>0</v>
      </c>
      <c r="N50" s="14">
        <f t="shared" ref="N50" si="27">K50*365</f>
        <v>0</v>
      </c>
      <c r="O50" s="14">
        <f t="shared" si="13"/>
        <v>0</v>
      </c>
      <c r="P50" s="17">
        <f t="shared" si="14"/>
        <v>0</v>
      </c>
      <c r="Q50" s="18">
        <f t="shared" ref="Q50" si="28">O50/1000000</f>
        <v>0</v>
      </c>
      <c r="R50" s="46"/>
      <c r="S50" s="74"/>
    </row>
    <row r="51" spans="1:19" ht="15" customHeight="1" x14ac:dyDescent="0.25">
      <c r="A51" s="83"/>
      <c r="B51" s="19"/>
      <c r="C51" s="89"/>
      <c r="D51" s="89"/>
      <c r="E51" s="89"/>
      <c r="F51" s="29"/>
      <c r="G51" s="14"/>
      <c r="H51" s="14"/>
      <c r="I51" s="14"/>
      <c r="J51" s="14"/>
      <c r="K51" s="14"/>
      <c r="L51" s="14"/>
      <c r="M51" s="14"/>
      <c r="N51" s="14"/>
      <c r="O51" s="14"/>
      <c r="P51" s="17"/>
      <c r="Q51" s="18"/>
      <c r="R51" s="46"/>
      <c r="S51" s="74"/>
    </row>
    <row r="52" spans="1:19" ht="15" customHeight="1" x14ac:dyDescent="0.25">
      <c r="A52" s="83"/>
      <c r="B52" s="19"/>
      <c r="C52" s="89" t="s">
        <v>65</v>
      </c>
      <c r="D52" s="89"/>
      <c r="E52" s="89"/>
      <c r="F52" s="29"/>
      <c r="G52" s="14">
        <v>0</v>
      </c>
      <c r="H52" s="14">
        <f t="shared" si="21"/>
        <v>0</v>
      </c>
      <c r="I52" s="14">
        <v>0</v>
      </c>
      <c r="J52" s="14">
        <f>H52*I52</f>
        <v>0</v>
      </c>
      <c r="K52" s="14">
        <f t="shared" si="11"/>
        <v>0</v>
      </c>
      <c r="L52" s="14">
        <f t="shared" si="22"/>
        <v>0</v>
      </c>
      <c r="M52" s="14">
        <f t="shared" ref="M52" si="29">K52*30</f>
        <v>0</v>
      </c>
      <c r="N52" s="14">
        <f t="shared" ref="N52" si="30">K52*365</f>
        <v>0</v>
      </c>
      <c r="O52" s="14">
        <f t="shared" si="13"/>
        <v>0</v>
      </c>
      <c r="P52" s="17">
        <f t="shared" si="14"/>
        <v>0</v>
      </c>
      <c r="Q52" s="18">
        <f t="shared" ref="Q52" si="31">O52/1000000</f>
        <v>0</v>
      </c>
      <c r="R52" s="46"/>
      <c r="S52" s="74"/>
    </row>
    <row r="53" spans="1:19" ht="15" customHeight="1" x14ac:dyDescent="0.25">
      <c r="A53" s="83"/>
      <c r="B53" s="19"/>
      <c r="C53" s="89"/>
      <c r="D53" s="89"/>
      <c r="E53" s="89"/>
      <c r="F53" s="29"/>
      <c r="G53" s="14"/>
      <c r="H53" s="14"/>
      <c r="I53" s="14"/>
      <c r="J53" s="14"/>
      <c r="K53" s="14"/>
      <c r="L53" s="14"/>
      <c r="M53" s="14"/>
      <c r="N53" s="14"/>
      <c r="O53" s="14"/>
      <c r="P53" s="17"/>
      <c r="Q53" s="18"/>
      <c r="R53" s="46"/>
      <c r="S53" s="74"/>
    </row>
    <row r="54" spans="1:19" ht="15" customHeight="1" x14ac:dyDescent="0.25">
      <c r="A54" s="83"/>
      <c r="B54" s="19"/>
      <c r="C54" s="89" t="s">
        <v>66</v>
      </c>
      <c r="D54" s="89"/>
      <c r="E54" s="89"/>
      <c r="F54" s="23" t="s">
        <v>67</v>
      </c>
      <c r="G54" s="14">
        <v>68</v>
      </c>
      <c r="H54" s="22">
        <f>SUM(G54:G108)</f>
        <v>813</v>
      </c>
      <c r="I54" s="47">
        <v>0</v>
      </c>
      <c r="J54" s="47">
        <f>H54*I54</f>
        <v>0</v>
      </c>
      <c r="K54" s="47">
        <f t="shared" si="11"/>
        <v>0</v>
      </c>
      <c r="L54" s="47">
        <f t="shared" si="22"/>
        <v>0</v>
      </c>
      <c r="M54" s="47">
        <f t="shared" ref="M54" si="32">K54*30</f>
        <v>0</v>
      </c>
      <c r="N54" s="47">
        <f t="shared" ref="N54" si="33">K54*365</f>
        <v>0</v>
      </c>
      <c r="O54" s="47">
        <f t="shared" si="13"/>
        <v>0</v>
      </c>
      <c r="P54" s="50">
        <f t="shared" si="14"/>
        <v>0</v>
      </c>
      <c r="Q54" s="53">
        <f t="shared" ref="Q54" si="34">O54/1000000</f>
        <v>0</v>
      </c>
      <c r="R54" s="46"/>
      <c r="S54" s="74"/>
    </row>
    <row r="55" spans="1:19" ht="15" customHeight="1" x14ac:dyDescent="0.25">
      <c r="A55" s="83"/>
      <c r="B55" s="19"/>
      <c r="C55" s="89"/>
      <c r="D55" s="89"/>
      <c r="E55" s="89"/>
      <c r="F55" s="24"/>
      <c r="G55" s="14"/>
      <c r="H55" s="22"/>
      <c r="I55" s="48"/>
      <c r="J55" s="48"/>
      <c r="K55" s="48"/>
      <c r="L55" s="48"/>
      <c r="M55" s="48"/>
      <c r="N55" s="48"/>
      <c r="O55" s="48"/>
      <c r="P55" s="51"/>
      <c r="Q55" s="54"/>
      <c r="R55" s="46"/>
      <c r="S55" s="74"/>
    </row>
    <row r="56" spans="1:19" ht="15" customHeight="1" x14ac:dyDescent="0.25">
      <c r="A56" s="83"/>
      <c r="B56" s="19"/>
      <c r="C56" s="89"/>
      <c r="D56" s="89"/>
      <c r="E56" s="89"/>
      <c r="F56" s="20" t="s">
        <v>68</v>
      </c>
      <c r="G56" s="14">
        <v>34</v>
      </c>
      <c r="H56" s="22"/>
      <c r="I56" s="48"/>
      <c r="J56" s="48"/>
      <c r="K56" s="48"/>
      <c r="L56" s="48"/>
      <c r="M56" s="48"/>
      <c r="N56" s="48"/>
      <c r="O56" s="48"/>
      <c r="P56" s="51"/>
      <c r="Q56" s="54"/>
      <c r="R56" s="46"/>
      <c r="S56" s="74"/>
    </row>
    <row r="57" spans="1:19" ht="15" customHeight="1" x14ac:dyDescent="0.25">
      <c r="A57" s="83"/>
      <c r="B57" s="19"/>
      <c r="C57" s="89"/>
      <c r="D57" s="89"/>
      <c r="E57" s="89"/>
      <c r="F57" s="20"/>
      <c r="G57" s="14"/>
      <c r="H57" s="22"/>
      <c r="I57" s="48"/>
      <c r="J57" s="48"/>
      <c r="K57" s="48"/>
      <c r="L57" s="48"/>
      <c r="M57" s="48"/>
      <c r="N57" s="48"/>
      <c r="O57" s="48"/>
      <c r="P57" s="51"/>
      <c r="Q57" s="54"/>
      <c r="R57" s="46"/>
      <c r="S57" s="74"/>
    </row>
    <row r="58" spans="1:19" ht="15" customHeight="1" x14ac:dyDescent="0.25">
      <c r="A58" s="83"/>
      <c r="B58" s="19"/>
      <c r="C58" s="89"/>
      <c r="D58" s="89"/>
      <c r="E58" s="89"/>
      <c r="F58" s="20" t="s">
        <v>69</v>
      </c>
      <c r="G58" s="14">
        <v>30</v>
      </c>
      <c r="H58" s="22"/>
      <c r="I58" s="48"/>
      <c r="J58" s="48"/>
      <c r="K58" s="48"/>
      <c r="L58" s="48"/>
      <c r="M58" s="48"/>
      <c r="N58" s="48"/>
      <c r="O58" s="48"/>
      <c r="P58" s="51"/>
      <c r="Q58" s="54"/>
      <c r="R58" s="46"/>
      <c r="S58" s="74"/>
    </row>
    <row r="59" spans="1:19" ht="15" customHeight="1" x14ac:dyDescent="0.25">
      <c r="A59" s="83"/>
      <c r="B59" s="19"/>
      <c r="C59" s="89"/>
      <c r="D59" s="89"/>
      <c r="E59" s="89"/>
      <c r="F59" s="20"/>
      <c r="G59" s="14"/>
      <c r="H59" s="22"/>
      <c r="I59" s="48"/>
      <c r="J59" s="48"/>
      <c r="K59" s="48"/>
      <c r="L59" s="48"/>
      <c r="M59" s="48"/>
      <c r="N59" s="48"/>
      <c r="O59" s="48"/>
      <c r="P59" s="51"/>
      <c r="Q59" s="54"/>
      <c r="R59" s="46"/>
      <c r="S59" s="74"/>
    </row>
    <row r="60" spans="1:19" ht="15" customHeight="1" x14ac:dyDescent="0.25">
      <c r="A60" s="83"/>
      <c r="B60" s="19"/>
      <c r="C60" s="89"/>
      <c r="D60" s="89"/>
      <c r="E60" s="89"/>
      <c r="F60" s="20"/>
      <c r="G60" s="14"/>
      <c r="H60" s="22"/>
      <c r="I60" s="48"/>
      <c r="J60" s="48"/>
      <c r="K60" s="48"/>
      <c r="L60" s="48"/>
      <c r="M60" s="48"/>
      <c r="N60" s="48"/>
      <c r="O60" s="48"/>
      <c r="P60" s="51"/>
      <c r="Q60" s="54"/>
      <c r="R60" s="46"/>
      <c r="S60" s="74"/>
    </row>
    <row r="61" spans="1:19" ht="15" customHeight="1" x14ac:dyDescent="0.25">
      <c r="A61" s="83"/>
      <c r="B61" s="19"/>
      <c r="C61" s="89"/>
      <c r="D61" s="89"/>
      <c r="E61" s="89"/>
      <c r="F61" s="20"/>
      <c r="G61" s="14"/>
      <c r="H61" s="22"/>
      <c r="I61" s="48"/>
      <c r="J61" s="48"/>
      <c r="K61" s="48"/>
      <c r="L61" s="48"/>
      <c r="M61" s="48"/>
      <c r="N61" s="48"/>
      <c r="O61" s="48"/>
      <c r="P61" s="51"/>
      <c r="Q61" s="54"/>
      <c r="R61" s="46"/>
      <c r="S61" s="74"/>
    </row>
    <row r="62" spans="1:19" ht="15" customHeight="1" x14ac:dyDescent="0.25">
      <c r="A62" s="83"/>
      <c r="B62" s="19"/>
      <c r="C62" s="89"/>
      <c r="D62" s="89"/>
      <c r="E62" s="89"/>
      <c r="F62" s="20" t="s">
        <v>70</v>
      </c>
      <c r="G62" s="14">
        <v>301</v>
      </c>
      <c r="H62" s="22"/>
      <c r="I62" s="48"/>
      <c r="J62" s="48"/>
      <c r="K62" s="48"/>
      <c r="L62" s="48"/>
      <c r="M62" s="48"/>
      <c r="N62" s="48"/>
      <c r="O62" s="48"/>
      <c r="P62" s="51"/>
      <c r="Q62" s="54"/>
      <c r="R62" s="46"/>
      <c r="S62" s="74"/>
    </row>
    <row r="63" spans="1:19" ht="15" customHeight="1" x14ac:dyDescent="0.25">
      <c r="A63" s="83"/>
      <c r="B63" s="19"/>
      <c r="C63" s="89"/>
      <c r="D63" s="89"/>
      <c r="E63" s="89"/>
      <c r="F63" s="20"/>
      <c r="G63" s="14"/>
      <c r="H63" s="22"/>
      <c r="I63" s="48"/>
      <c r="J63" s="48"/>
      <c r="K63" s="48"/>
      <c r="L63" s="48"/>
      <c r="M63" s="48"/>
      <c r="N63" s="48"/>
      <c r="O63" s="48"/>
      <c r="P63" s="51"/>
      <c r="Q63" s="54"/>
      <c r="R63" s="46"/>
      <c r="S63" s="74"/>
    </row>
    <row r="64" spans="1:19" ht="15" customHeight="1" x14ac:dyDescent="0.25">
      <c r="A64" s="83"/>
      <c r="B64" s="19"/>
      <c r="C64" s="89"/>
      <c r="D64" s="89"/>
      <c r="E64" s="89"/>
      <c r="F64" s="20" t="s">
        <v>71</v>
      </c>
      <c r="G64" s="14">
        <v>1</v>
      </c>
      <c r="H64" s="22"/>
      <c r="I64" s="48"/>
      <c r="J64" s="48"/>
      <c r="K64" s="48"/>
      <c r="L64" s="48"/>
      <c r="M64" s="48"/>
      <c r="N64" s="48"/>
      <c r="O64" s="48"/>
      <c r="P64" s="51"/>
      <c r="Q64" s="54"/>
      <c r="R64" s="46"/>
      <c r="S64" s="74"/>
    </row>
    <row r="65" spans="1:19" ht="15" customHeight="1" x14ac:dyDescent="0.25">
      <c r="A65" s="83"/>
      <c r="B65" s="19"/>
      <c r="C65" s="89"/>
      <c r="D65" s="89"/>
      <c r="E65" s="89"/>
      <c r="F65" s="20"/>
      <c r="G65" s="14"/>
      <c r="H65" s="22"/>
      <c r="I65" s="48"/>
      <c r="J65" s="48"/>
      <c r="K65" s="48"/>
      <c r="L65" s="48"/>
      <c r="M65" s="48"/>
      <c r="N65" s="48"/>
      <c r="O65" s="48"/>
      <c r="P65" s="51"/>
      <c r="Q65" s="54"/>
      <c r="R65" s="46"/>
      <c r="S65" s="74"/>
    </row>
    <row r="66" spans="1:19" ht="15" customHeight="1" x14ac:dyDescent="0.25">
      <c r="A66" s="83"/>
      <c r="B66" s="19"/>
      <c r="C66" s="89"/>
      <c r="D66" s="89"/>
      <c r="E66" s="89"/>
      <c r="F66" s="20"/>
      <c r="G66" s="14"/>
      <c r="H66" s="22"/>
      <c r="I66" s="48"/>
      <c r="J66" s="48"/>
      <c r="K66" s="48"/>
      <c r="L66" s="48"/>
      <c r="M66" s="48"/>
      <c r="N66" s="48"/>
      <c r="O66" s="48"/>
      <c r="P66" s="51"/>
      <c r="Q66" s="54"/>
      <c r="R66" s="46"/>
      <c r="S66" s="74"/>
    </row>
    <row r="67" spans="1:19" ht="15" customHeight="1" x14ac:dyDescent="0.25">
      <c r="A67" s="83"/>
      <c r="B67" s="19"/>
      <c r="C67" s="89"/>
      <c r="D67" s="89"/>
      <c r="E67" s="89"/>
      <c r="F67" s="20" t="s">
        <v>72</v>
      </c>
      <c r="G67" s="14">
        <v>1</v>
      </c>
      <c r="H67" s="22"/>
      <c r="I67" s="48"/>
      <c r="J67" s="48"/>
      <c r="K67" s="48"/>
      <c r="L67" s="48"/>
      <c r="M67" s="48"/>
      <c r="N67" s="48"/>
      <c r="O67" s="48"/>
      <c r="P67" s="51"/>
      <c r="Q67" s="54"/>
      <c r="R67" s="46"/>
      <c r="S67" s="74"/>
    </row>
    <row r="68" spans="1:19" ht="15" customHeight="1" x14ac:dyDescent="0.25">
      <c r="A68" s="83"/>
      <c r="B68" s="19"/>
      <c r="C68" s="89"/>
      <c r="D68" s="89"/>
      <c r="E68" s="89"/>
      <c r="F68" s="20"/>
      <c r="G68" s="14"/>
      <c r="H68" s="22"/>
      <c r="I68" s="48"/>
      <c r="J68" s="48"/>
      <c r="K68" s="48"/>
      <c r="L68" s="48"/>
      <c r="M68" s="48"/>
      <c r="N68" s="48"/>
      <c r="O68" s="48"/>
      <c r="P68" s="51"/>
      <c r="Q68" s="54"/>
      <c r="R68" s="46"/>
      <c r="S68" s="74"/>
    </row>
    <row r="69" spans="1:19" ht="15" customHeight="1" x14ac:dyDescent="0.25">
      <c r="A69" s="83"/>
      <c r="B69" s="19"/>
      <c r="C69" s="89"/>
      <c r="D69" s="89"/>
      <c r="E69" s="89"/>
      <c r="F69" s="20" t="s">
        <v>73</v>
      </c>
      <c r="G69" s="14">
        <v>1</v>
      </c>
      <c r="H69" s="22"/>
      <c r="I69" s="48"/>
      <c r="J69" s="48"/>
      <c r="K69" s="48"/>
      <c r="L69" s="48"/>
      <c r="M69" s="48"/>
      <c r="N69" s="48"/>
      <c r="O69" s="48"/>
      <c r="P69" s="51"/>
      <c r="Q69" s="54"/>
      <c r="R69" s="46"/>
      <c r="S69" s="74"/>
    </row>
    <row r="70" spans="1:19" ht="15" customHeight="1" x14ac:dyDescent="0.25">
      <c r="A70" s="83"/>
      <c r="B70" s="19"/>
      <c r="C70" s="89"/>
      <c r="D70" s="89"/>
      <c r="E70" s="89"/>
      <c r="F70" s="20"/>
      <c r="G70" s="14"/>
      <c r="H70" s="22"/>
      <c r="I70" s="48"/>
      <c r="J70" s="48"/>
      <c r="K70" s="48"/>
      <c r="L70" s="48"/>
      <c r="M70" s="48"/>
      <c r="N70" s="48"/>
      <c r="O70" s="48"/>
      <c r="P70" s="51"/>
      <c r="Q70" s="54"/>
      <c r="R70" s="46"/>
      <c r="S70" s="74"/>
    </row>
    <row r="71" spans="1:19" ht="15" customHeight="1" x14ac:dyDescent="0.25">
      <c r="A71" s="83"/>
      <c r="B71" s="19"/>
      <c r="C71" s="89"/>
      <c r="D71" s="89"/>
      <c r="E71" s="89"/>
      <c r="F71" s="20" t="s">
        <v>74</v>
      </c>
      <c r="G71" s="14">
        <v>1</v>
      </c>
      <c r="H71" s="22"/>
      <c r="I71" s="48"/>
      <c r="J71" s="48"/>
      <c r="K71" s="48"/>
      <c r="L71" s="48"/>
      <c r="M71" s="48"/>
      <c r="N71" s="48"/>
      <c r="O71" s="48"/>
      <c r="P71" s="51"/>
      <c r="Q71" s="54"/>
      <c r="R71" s="46"/>
      <c r="S71" s="74"/>
    </row>
    <row r="72" spans="1:19" ht="15" customHeight="1" x14ac:dyDescent="0.25">
      <c r="A72" s="83"/>
      <c r="B72" s="19"/>
      <c r="C72" s="89"/>
      <c r="D72" s="89"/>
      <c r="E72" s="89"/>
      <c r="F72" s="20"/>
      <c r="G72" s="14"/>
      <c r="H72" s="22"/>
      <c r="I72" s="48"/>
      <c r="J72" s="48"/>
      <c r="K72" s="48"/>
      <c r="L72" s="48"/>
      <c r="M72" s="48"/>
      <c r="N72" s="48"/>
      <c r="O72" s="48"/>
      <c r="P72" s="51"/>
      <c r="Q72" s="54"/>
      <c r="R72" s="46"/>
      <c r="S72" s="74"/>
    </row>
    <row r="73" spans="1:19" ht="15" customHeight="1" x14ac:dyDescent="0.25">
      <c r="A73" s="83"/>
      <c r="B73" s="19"/>
      <c r="C73" s="89"/>
      <c r="D73" s="89"/>
      <c r="E73" s="89"/>
      <c r="F73" s="20" t="s">
        <v>75</v>
      </c>
      <c r="G73" s="14">
        <v>13</v>
      </c>
      <c r="H73" s="22"/>
      <c r="I73" s="48"/>
      <c r="J73" s="48"/>
      <c r="K73" s="48"/>
      <c r="L73" s="48"/>
      <c r="M73" s="48"/>
      <c r="N73" s="48"/>
      <c r="O73" s="48"/>
      <c r="P73" s="51"/>
      <c r="Q73" s="54"/>
      <c r="R73" s="46"/>
      <c r="S73" s="74"/>
    </row>
    <row r="74" spans="1:19" ht="15" customHeight="1" x14ac:dyDescent="0.25">
      <c r="A74" s="83"/>
      <c r="B74" s="19"/>
      <c r="C74" s="89"/>
      <c r="D74" s="89"/>
      <c r="E74" s="89"/>
      <c r="F74" s="20"/>
      <c r="G74" s="14"/>
      <c r="H74" s="22"/>
      <c r="I74" s="48"/>
      <c r="J74" s="48"/>
      <c r="K74" s="48"/>
      <c r="L74" s="48"/>
      <c r="M74" s="48"/>
      <c r="N74" s="48"/>
      <c r="O74" s="48"/>
      <c r="P74" s="51"/>
      <c r="Q74" s="54"/>
      <c r="R74" s="46"/>
      <c r="S74" s="74"/>
    </row>
    <row r="75" spans="1:19" ht="15" customHeight="1" x14ac:dyDescent="0.25">
      <c r="A75" s="83"/>
      <c r="B75" s="19"/>
      <c r="C75" s="89"/>
      <c r="D75" s="89"/>
      <c r="E75" s="89"/>
      <c r="F75" s="20" t="s">
        <v>76</v>
      </c>
      <c r="G75" s="14">
        <v>2</v>
      </c>
      <c r="H75" s="22"/>
      <c r="I75" s="48"/>
      <c r="J75" s="48"/>
      <c r="K75" s="48"/>
      <c r="L75" s="48"/>
      <c r="M75" s="48"/>
      <c r="N75" s="48"/>
      <c r="O75" s="48"/>
      <c r="P75" s="51"/>
      <c r="Q75" s="54"/>
      <c r="R75" s="46"/>
      <c r="S75" s="74"/>
    </row>
    <row r="76" spans="1:19" ht="15" customHeight="1" x14ac:dyDescent="0.25">
      <c r="A76" s="83"/>
      <c r="B76" s="19"/>
      <c r="C76" s="89"/>
      <c r="D76" s="89"/>
      <c r="E76" s="89"/>
      <c r="F76" s="20"/>
      <c r="G76" s="14"/>
      <c r="H76" s="22"/>
      <c r="I76" s="48"/>
      <c r="J76" s="48"/>
      <c r="K76" s="48"/>
      <c r="L76" s="48"/>
      <c r="M76" s="48"/>
      <c r="N76" s="48"/>
      <c r="O76" s="48"/>
      <c r="P76" s="51"/>
      <c r="Q76" s="54"/>
      <c r="R76" s="46"/>
      <c r="S76" s="74"/>
    </row>
    <row r="77" spans="1:19" ht="15" customHeight="1" x14ac:dyDescent="0.25">
      <c r="A77" s="83"/>
      <c r="B77" s="19"/>
      <c r="C77" s="89"/>
      <c r="D77" s="89"/>
      <c r="E77" s="89"/>
      <c r="F77" s="21" t="s">
        <v>77</v>
      </c>
      <c r="G77" s="14">
        <v>1</v>
      </c>
      <c r="H77" s="22"/>
      <c r="I77" s="48"/>
      <c r="J77" s="48"/>
      <c r="K77" s="48"/>
      <c r="L77" s="48"/>
      <c r="M77" s="48"/>
      <c r="N77" s="48"/>
      <c r="O77" s="48"/>
      <c r="P77" s="51"/>
      <c r="Q77" s="54"/>
      <c r="R77" s="46"/>
      <c r="S77" s="74"/>
    </row>
    <row r="78" spans="1:19" ht="15" customHeight="1" x14ac:dyDescent="0.25">
      <c r="A78" s="83"/>
      <c r="B78" s="19"/>
      <c r="C78" s="89"/>
      <c r="D78" s="89"/>
      <c r="E78" s="89"/>
      <c r="F78" s="21"/>
      <c r="G78" s="14"/>
      <c r="H78" s="22"/>
      <c r="I78" s="48"/>
      <c r="J78" s="48"/>
      <c r="K78" s="48"/>
      <c r="L78" s="48"/>
      <c r="M78" s="48"/>
      <c r="N78" s="48"/>
      <c r="O78" s="48"/>
      <c r="P78" s="51"/>
      <c r="Q78" s="54"/>
      <c r="R78" s="46"/>
      <c r="S78" s="74"/>
    </row>
    <row r="79" spans="1:19" ht="15" customHeight="1" x14ac:dyDescent="0.25">
      <c r="A79" s="83"/>
      <c r="B79" s="19"/>
      <c r="C79" s="89"/>
      <c r="D79" s="89"/>
      <c r="E79" s="89"/>
      <c r="F79" s="21"/>
      <c r="G79" s="14"/>
      <c r="H79" s="22"/>
      <c r="I79" s="48"/>
      <c r="J79" s="48"/>
      <c r="K79" s="48"/>
      <c r="L79" s="48"/>
      <c r="M79" s="48"/>
      <c r="N79" s="48"/>
      <c r="O79" s="48"/>
      <c r="P79" s="51"/>
      <c r="Q79" s="54"/>
      <c r="R79" s="46"/>
      <c r="S79" s="74"/>
    </row>
    <row r="80" spans="1:19" ht="15" customHeight="1" x14ac:dyDescent="0.25">
      <c r="A80" s="83"/>
      <c r="B80" s="19"/>
      <c r="C80" s="89"/>
      <c r="D80" s="89"/>
      <c r="E80" s="89"/>
      <c r="F80" s="20" t="s">
        <v>78</v>
      </c>
      <c r="G80" s="14">
        <v>1</v>
      </c>
      <c r="H80" s="22"/>
      <c r="I80" s="48"/>
      <c r="J80" s="48"/>
      <c r="K80" s="48"/>
      <c r="L80" s="48"/>
      <c r="M80" s="48"/>
      <c r="N80" s="48"/>
      <c r="O80" s="48"/>
      <c r="P80" s="51"/>
      <c r="Q80" s="54"/>
      <c r="R80" s="46"/>
      <c r="S80" s="74"/>
    </row>
    <row r="81" spans="1:19" ht="15" customHeight="1" x14ac:dyDescent="0.25">
      <c r="A81" s="83"/>
      <c r="B81" s="19"/>
      <c r="C81" s="89"/>
      <c r="D81" s="89"/>
      <c r="E81" s="89"/>
      <c r="F81" s="20"/>
      <c r="G81" s="14"/>
      <c r="H81" s="22"/>
      <c r="I81" s="48"/>
      <c r="J81" s="48"/>
      <c r="K81" s="48"/>
      <c r="L81" s="48"/>
      <c r="M81" s="48"/>
      <c r="N81" s="48"/>
      <c r="O81" s="48"/>
      <c r="P81" s="51"/>
      <c r="Q81" s="54"/>
      <c r="R81" s="46"/>
      <c r="S81" s="74"/>
    </row>
    <row r="82" spans="1:19" ht="15" customHeight="1" x14ac:dyDescent="0.25">
      <c r="A82" s="83"/>
      <c r="B82" s="19"/>
      <c r="C82" s="89"/>
      <c r="D82" s="89"/>
      <c r="E82" s="89"/>
      <c r="F82" s="20" t="s">
        <v>79</v>
      </c>
      <c r="G82" s="14">
        <v>1</v>
      </c>
      <c r="H82" s="22"/>
      <c r="I82" s="48"/>
      <c r="J82" s="48"/>
      <c r="K82" s="48"/>
      <c r="L82" s="48"/>
      <c r="M82" s="48"/>
      <c r="N82" s="48"/>
      <c r="O82" s="48"/>
      <c r="P82" s="51"/>
      <c r="Q82" s="54"/>
      <c r="R82" s="46"/>
      <c r="S82" s="74"/>
    </row>
    <row r="83" spans="1:19" ht="15" customHeight="1" x14ac:dyDescent="0.25">
      <c r="A83" s="83"/>
      <c r="B83" s="19"/>
      <c r="C83" s="89"/>
      <c r="D83" s="89"/>
      <c r="E83" s="89"/>
      <c r="F83" s="20"/>
      <c r="G83" s="14"/>
      <c r="H83" s="22"/>
      <c r="I83" s="48"/>
      <c r="J83" s="48"/>
      <c r="K83" s="48"/>
      <c r="L83" s="48"/>
      <c r="M83" s="48"/>
      <c r="N83" s="48"/>
      <c r="O83" s="48"/>
      <c r="P83" s="51"/>
      <c r="Q83" s="54"/>
      <c r="R83" s="46"/>
      <c r="S83" s="74"/>
    </row>
    <row r="84" spans="1:19" ht="15" customHeight="1" x14ac:dyDescent="0.25">
      <c r="A84" s="83"/>
      <c r="B84" s="19"/>
      <c r="C84" s="89"/>
      <c r="D84" s="89"/>
      <c r="E84" s="89"/>
      <c r="F84" s="20" t="s">
        <v>80</v>
      </c>
      <c r="G84" s="14">
        <v>1</v>
      </c>
      <c r="H84" s="22"/>
      <c r="I84" s="48"/>
      <c r="J84" s="48"/>
      <c r="K84" s="48"/>
      <c r="L84" s="48"/>
      <c r="M84" s="48"/>
      <c r="N84" s="48"/>
      <c r="O84" s="48"/>
      <c r="P84" s="51"/>
      <c r="Q84" s="54"/>
      <c r="R84" s="46"/>
      <c r="S84" s="74"/>
    </row>
    <row r="85" spans="1:19" ht="15" customHeight="1" x14ac:dyDescent="0.25">
      <c r="A85" s="83"/>
      <c r="B85" s="19"/>
      <c r="C85" s="89"/>
      <c r="D85" s="89"/>
      <c r="E85" s="89"/>
      <c r="F85" s="20"/>
      <c r="G85" s="14"/>
      <c r="H85" s="22"/>
      <c r="I85" s="48"/>
      <c r="J85" s="48"/>
      <c r="K85" s="48"/>
      <c r="L85" s="48"/>
      <c r="M85" s="48"/>
      <c r="N85" s="48"/>
      <c r="O85" s="48"/>
      <c r="P85" s="51"/>
      <c r="Q85" s="54"/>
      <c r="R85" s="46"/>
      <c r="S85" s="74"/>
    </row>
    <row r="86" spans="1:19" ht="15" customHeight="1" x14ac:dyDescent="0.25">
      <c r="A86" s="83"/>
      <c r="B86" s="19"/>
      <c r="C86" s="89"/>
      <c r="D86" s="89"/>
      <c r="E86" s="89"/>
      <c r="F86" s="20" t="s">
        <v>81</v>
      </c>
      <c r="G86" s="14">
        <v>1</v>
      </c>
      <c r="H86" s="22"/>
      <c r="I86" s="48"/>
      <c r="J86" s="48"/>
      <c r="K86" s="48"/>
      <c r="L86" s="48"/>
      <c r="M86" s="48"/>
      <c r="N86" s="48"/>
      <c r="O86" s="48"/>
      <c r="P86" s="51"/>
      <c r="Q86" s="54"/>
      <c r="R86" s="46"/>
      <c r="S86" s="74"/>
    </row>
    <row r="87" spans="1:19" ht="15" customHeight="1" x14ac:dyDescent="0.25">
      <c r="A87" s="83"/>
      <c r="B87" s="19"/>
      <c r="C87" s="89"/>
      <c r="D87" s="89"/>
      <c r="E87" s="89"/>
      <c r="F87" s="20"/>
      <c r="G87" s="14"/>
      <c r="H87" s="22"/>
      <c r="I87" s="48"/>
      <c r="J87" s="48"/>
      <c r="K87" s="48"/>
      <c r="L87" s="48"/>
      <c r="M87" s="48"/>
      <c r="N87" s="48"/>
      <c r="O87" s="48"/>
      <c r="P87" s="51"/>
      <c r="Q87" s="54"/>
      <c r="R87" s="46"/>
      <c r="S87" s="74"/>
    </row>
    <row r="88" spans="1:19" ht="15" customHeight="1" x14ac:dyDescent="0.25">
      <c r="A88" s="83"/>
      <c r="B88" s="19"/>
      <c r="C88" s="89"/>
      <c r="D88" s="89"/>
      <c r="E88" s="89"/>
      <c r="F88" s="20" t="s">
        <v>82</v>
      </c>
      <c r="G88" s="14">
        <v>204</v>
      </c>
      <c r="H88" s="22"/>
      <c r="I88" s="48"/>
      <c r="J88" s="48"/>
      <c r="K88" s="48"/>
      <c r="L88" s="48"/>
      <c r="M88" s="48"/>
      <c r="N88" s="48"/>
      <c r="O88" s="48"/>
      <c r="P88" s="51"/>
      <c r="Q88" s="54"/>
      <c r="R88" s="46"/>
      <c r="S88" s="74"/>
    </row>
    <row r="89" spans="1:19" ht="15" customHeight="1" x14ac:dyDescent="0.25">
      <c r="A89" s="83"/>
      <c r="B89" s="19"/>
      <c r="C89" s="89"/>
      <c r="D89" s="89"/>
      <c r="E89" s="89"/>
      <c r="F89" s="20"/>
      <c r="G89" s="14"/>
      <c r="H89" s="22"/>
      <c r="I89" s="48"/>
      <c r="J89" s="48"/>
      <c r="K89" s="48"/>
      <c r="L89" s="48"/>
      <c r="M89" s="48"/>
      <c r="N89" s="48"/>
      <c r="O89" s="48"/>
      <c r="P89" s="51"/>
      <c r="Q89" s="54"/>
      <c r="R89" s="46"/>
      <c r="S89" s="74"/>
    </row>
    <row r="90" spans="1:19" ht="15" customHeight="1" x14ac:dyDescent="0.25">
      <c r="A90" s="83"/>
      <c r="B90" s="19"/>
      <c r="C90" s="89"/>
      <c r="D90" s="89"/>
      <c r="E90" s="89"/>
      <c r="F90" s="20" t="s">
        <v>83</v>
      </c>
      <c r="G90" s="14">
        <v>1</v>
      </c>
      <c r="H90" s="22"/>
      <c r="I90" s="48"/>
      <c r="J90" s="48"/>
      <c r="K90" s="48"/>
      <c r="L90" s="48"/>
      <c r="M90" s="48"/>
      <c r="N90" s="48"/>
      <c r="O90" s="48"/>
      <c r="P90" s="51"/>
      <c r="Q90" s="54"/>
      <c r="R90" s="46"/>
      <c r="S90" s="74"/>
    </row>
    <row r="91" spans="1:19" ht="15" customHeight="1" x14ac:dyDescent="0.25">
      <c r="A91" s="83"/>
      <c r="B91" s="19"/>
      <c r="C91" s="89"/>
      <c r="D91" s="89"/>
      <c r="E91" s="89"/>
      <c r="F91" s="20"/>
      <c r="G91" s="14"/>
      <c r="H91" s="22"/>
      <c r="I91" s="48"/>
      <c r="J91" s="48"/>
      <c r="K91" s="48"/>
      <c r="L91" s="48"/>
      <c r="M91" s="48"/>
      <c r="N91" s="48"/>
      <c r="O91" s="48"/>
      <c r="P91" s="51"/>
      <c r="Q91" s="54"/>
      <c r="R91" s="46"/>
      <c r="S91" s="74"/>
    </row>
    <row r="92" spans="1:19" ht="15" customHeight="1" x14ac:dyDescent="0.25">
      <c r="A92" s="83"/>
      <c r="B92" s="19"/>
      <c r="C92" s="89"/>
      <c r="D92" s="89"/>
      <c r="E92" s="89"/>
      <c r="F92" s="20"/>
      <c r="G92" s="14"/>
      <c r="H92" s="22"/>
      <c r="I92" s="48"/>
      <c r="J92" s="48"/>
      <c r="K92" s="48"/>
      <c r="L92" s="48"/>
      <c r="M92" s="48"/>
      <c r="N92" s="48"/>
      <c r="O92" s="48"/>
      <c r="P92" s="51"/>
      <c r="Q92" s="54"/>
      <c r="R92" s="46"/>
      <c r="S92" s="74"/>
    </row>
    <row r="93" spans="1:19" ht="15" customHeight="1" x14ac:dyDescent="0.25">
      <c r="A93" s="83"/>
      <c r="B93" s="19"/>
      <c r="C93" s="89"/>
      <c r="D93" s="89"/>
      <c r="E93" s="89"/>
      <c r="F93" s="20" t="s">
        <v>84</v>
      </c>
      <c r="G93" s="14">
        <v>4</v>
      </c>
      <c r="H93" s="22"/>
      <c r="I93" s="48"/>
      <c r="J93" s="48"/>
      <c r="K93" s="48"/>
      <c r="L93" s="48"/>
      <c r="M93" s="48"/>
      <c r="N93" s="48"/>
      <c r="O93" s="48"/>
      <c r="P93" s="51"/>
      <c r="Q93" s="54"/>
      <c r="R93" s="46"/>
      <c r="S93" s="74"/>
    </row>
    <row r="94" spans="1:19" ht="15" customHeight="1" x14ac:dyDescent="0.25">
      <c r="A94" s="83"/>
      <c r="B94" s="19"/>
      <c r="C94" s="89"/>
      <c r="D94" s="89"/>
      <c r="E94" s="89"/>
      <c r="F94" s="20"/>
      <c r="G94" s="14"/>
      <c r="H94" s="22"/>
      <c r="I94" s="48"/>
      <c r="J94" s="48"/>
      <c r="K94" s="48"/>
      <c r="L94" s="48"/>
      <c r="M94" s="48"/>
      <c r="N94" s="48"/>
      <c r="O94" s="48"/>
      <c r="P94" s="51"/>
      <c r="Q94" s="54"/>
      <c r="R94" s="46"/>
      <c r="S94" s="74"/>
    </row>
    <row r="95" spans="1:19" ht="15" customHeight="1" x14ac:dyDescent="0.25">
      <c r="A95" s="83"/>
      <c r="B95" s="19"/>
      <c r="C95" s="89"/>
      <c r="D95" s="89"/>
      <c r="E95" s="89"/>
      <c r="F95" s="20"/>
      <c r="G95" s="14"/>
      <c r="H95" s="22"/>
      <c r="I95" s="48"/>
      <c r="J95" s="48"/>
      <c r="K95" s="48"/>
      <c r="L95" s="48"/>
      <c r="M95" s="48"/>
      <c r="N95" s="48"/>
      <c r="O95" s="48"/>
      <c r="P95" s="51"/>
      <c r="Q95" s="54"/>
      <c r="R95" s="46"/>
      <c r="S95" s="74"/>
    </row>
    <row r="96" spans="1:19" ht="15" customHeight="1" x14ac:dyDescent="0.25">
      <c r="A96" s="83"/>
      <c r="B96" s="19"/>
      <c r="C96" s="89"/>
      <c r="D96" s="89"/>
      <c r="E96" s="89"/>
      <c r="F96" s="20" t="s">
        <v>85</v>
      </c>
      <c r="G96" s="14">
        <v>1</v>
      </c>
      <c r="H96" s="22"/>
      <c r="I96" s="48"/>
      <c r="J96" s="48"/>
      <c r="K96" s="48"/>
      <c r="L96" s="48"/>
      <c r="M96" s="48"/>
      <c r="N96" s="48"/>
      <c r="O96" s="48"/>
      <c r="P96" s="51"/>
      <c r="Q96" s="54"/>
      <c r="R96" s="46"/>
      <c r="S96" s="74"/>
    </row>
    <row r="97" spans="1:19" ht="15" customHeight="1" x14ac:dyDescent="0.25">
      <c r="A97" s="83"/>
      <c r="B97" s="19"/>
      <c r="C97" s="89"/>
      <c r="D97" s="89"/>
      <c r="E97" s="89"/>
      <c r="F97" s="20"/>
      <c r="G97" s="14"/>
      <c r="H97" s="22"/>
      <c r="I97" s="48"/>
      <c r="J97" s="48"/>
      <c r="K97" s="48"/>
      <c r="L97" s="48"/>
      <c r="M97" s="48"/>
      <c r="N97" s="48"/>
      <c r="O97" s="48"/>
      <c r="P97" s="51"/>
      <c r="Q97" s="54"/>
      <c r="R97" s="46"/>
      <c r="S97" s="74"/>
    </row>
    <row r="98" spans="1:19" ht="15" customHeight="1" x14ac:dyDescent="0.25">
      <c r="A98" s="83"/>
      <c r="B98" s="19"/>
      <c r="C98" s="89"/>
      <c r="D98" s="89"/>
      <c r="E98" s="89"/>
      <c r="F98" s="20" t="s">
        <v>86</v>
      </c>
      <c r="G98" s="14">
        <v>1</v>
      </c>
      <c r="H98" s="22"/>
      <c r="I98" s="48"/>
      <c r="J98" s="48"/>
      <c r="K98" s="48"/>
      <c r="L98" s="48"/>
      <c r="M98" s="48"/>
      <c r="N98" s="48"/>
      <c r="O98" s="48"/>
      <c r="P98" s="51"/>
      <c r="Q98" s="54"/>
      <c r="R98" s="46"/>
      <c r="S98" s="74"/>
    </row>
    <row r="99" spans="1:19" ht="15" customHeight="1" x14ac:dyDescent="0.25">
      <c r="A99" s="83"/>
      <c r="B99" s="19"/>
      <c r="C99" s="89"/>
      <c r="D99" s="89"/>
      <c r="E99" s="89"/>
      <c r="F99" s="20"/>
      <c r="G99" s="14"/>
      <c r="H99" s="22"/>
      <c r="I99" s="48"/>
      <c r="J99" s="48"/>
      <c r="K99" s="48"/>
      <c r="L99" s="48"/>
      <c r="M99" s="48"/>
      <c r="N99" s="48"/>
      <c r="O99" s="48"/>
      <c r="P99" s="51"/>
      <c r="Q99" s="54"/>
      <c r="R99" s="46"/>
      <c r="S99" s="74"/>
    </row>
    <row r="100" spans="1:19" ht="15" customHeight="1" x14ac:dyDescent="0.25">
      <c r="A100" s="83"/>
      <c r="B100" s="19"/>
      <c r="C100" s="89"/>
      <c r="D100" s="89"/>
      <c r="E100" s="89"/>
      <c r="F100" s="20" t="s">
        <v>87</v>
      </c>
      <c r="G100" s="14">
        <v>2</v>
      </c>
      <c r="H100" s="22"/>
      <c r="I100" s="48"/>
      <c r="J100" s="48"/>
      <c r="K100" s="48"/>
      <c r="L100" s="48"/>
      <c r="M100" s="48"/>
      <c r="N100" s="48"/>
      <c r="O100" s="48"/>
      <c r="P100" s="51"/>
      <c r="Q100" s="54"/>
      <c r="R100" s="46"/>
      <c r="S100" s="74"/>
    </row>
    <row r="101" spans="1:19" ht="15" customHeight="1" x14ac:dyDescent="0.25">
      <c r="A101" s="83"/>
      <c r="B101" s="19"/>
      <c r="C101" s="89"/>
      <c r="D101" s="89"/>
      <c r="E101" s="89"/>
      <c r="F101" s="20"/>
      <c r="G101" s="14"/>
      <c r="H101" s="22"/>
      <c r="I101" s="48"/>
      <c r="J101" s="48"/>
      <c r="K101" s="48"/>
      <c r="L101" s="48"/>
      <c r="M101" s="48"/>
      <c r="N101" s="48"/>
      <c r="O101" s="48"/>
      <c r="P101" s="51"/>
      <c r="Q101" s="54"/>
      <c r="R101" s="46"/>
      <c r="S101" s="74"/>
    </row>
    <row r="102" spans="1:19" ht="15" customHeight="1" x14ac:dyDescent="0.25">
      <c r="A102" s="83"/>
      <c r="B102" s="19"/>
      <c r="C102" s="89"/>
      <c r="D102" s="89"/>
      <c r="E102" s="89"/>
      <c r="F102" s="20"/>
      <c r="G102" s="14"/>
      <c r="H102" s="22"/>
      <c r="I102" s="48"/>
      <c r="J102" s="48"/>
      <c r="K102" s="48"/>
      <c r="L102" s="48"/>
      <c r="M102" s="48"/>
      <c r="N102" s="48"/>
      <c r="O102" s="48"/>
      <c r="P102" s="51"/>
      <c r="Q102" s="54"/>
      <c r="R102" s="46"/>
      <c r="S102" s="74"/>
    </row>
    <row r="103" spans="1:19" ht="15" customHeight="1" x14ac:dyDescent="0.25">
      <c r="A103" s="83"/>
      <c r="B103" s="19"/>
      <c r="C103" s="89"/>
      <c r="D103" s="89"/>
      <c r="E103" s="89"/>
      <c r="F103" s="20" t="s">
        <v>88</v>
      </c>
      <c r="G103" s="14">
        <v>91</v>
      </c>
      <c r="H103" s="22"/>
      <c r="I103" s="48"/>
      <c r="J103" s="48"/>
      <c r="K103" s="48"/>
      <c r="L103" s="48"/>
      <c r="M103" s="48"/>
      <c r="N103" s="48"/>
      <c r="O103" s="48"/>
      <c r="P103" s="51"/>
      <c r="Q103" s="54"/>
      <c r="R103" s="46"/>
      <c r="S103" s="74"/>
    </row>
    <row r="104" spans="1:19" ht="15" customHeight="1" x14ac:dyDescent="0.25">
      <c r="A104" s="83"/>
      <c r="B104" s="19"/>
      <c r="C104" s="89"/>
      <c r="D104" s="89"/>
      <c r="E104" s="89"/>
      <c r="F104" s="20"/>
      <c r="G104" s="14"/>
      <c r="H104" s="22"/>
      <c r="I104" s="48"/>
      <c r="J104" s="48"/>
      <c r="K104" s="48"/>
      <c r="L104" s="48"/>
      <c r="M104" s="48"/>
      <c r="N104" s="48"/>
      <c r="O104" s="48"/>
      <c r="P104" s="51"/>
      <c r="Q104" s="54"/>
      <c r="R104" s="46"/>
      <c r="S104" s="74"/>
    </row>
    <row r="105" spans="1:19" ht="15" customHeight="1" x14ac:dyDescent="0.25">
      <c r="A105" s="83"/>
      <c r="B105" s="19"/>
      <c r="C105" s="89"/>
      <c r="D105" s="89"/>
      <c r="E105" s="89"/>
      <c r="F105" s="20" t="s">
        <v>89</v>
      </c>
      <c r="G105" s="14">
        <v>26</v>
      </c>
      <c r="H105" s="22"/>
      <c r="I105" s="48"/>
      <c r="J105" s="48"/>
      <c r="K105" s="48"/>
      <c r="L105" s="48"/>
      <c r="M105" s="48"/>
      <c r="N105" s="48"/>
      <c r="O105" s="48"/>
      <c r="P105" s="51"/>
      <c r="Q105" s="54"/>
      <c r="R105" s="46"/>
      <c r="S105" s="74"/>
    </row>
    <row r="106" spans="1:19" ht="15" customHeight="1" x14ac:dyDescent="0.25">
      <c r="A106" s="83"/>
      <c r="B106" s="19"/>
      <c r="C106" s="89"/>
      <c r="D106" s="89"/>
      <c r="E106" s="89"/>
      <c r="F106" s="20"/>
      <c r="G106" s="14"/>
      <c r="H106" s="22"/>
      <c r="I106" s="48"/>
      <c r="J106" s="48"/>
      <c r="K106" s="48"/>
      <c r="L106" s="48"/>
      <c r="M106" s="48"/>
      <c r="N106" s="48"/>
      <c r="O106" s="48"/>
      <c r="P106" s="51"/>
      <c r="Q106" s="54"/>
      <c r="R106" s="46"/>
      <c r="S106" s="74"/>
    </row>
    <row r="107" spans="1:19" ht="15" customHeight="1" x14ac:dyDescent="0.25">
      <c r="A107" s="83"/>
      <c r="B107" s="19"/>
      <c r="C107" s="89"/>
      <c r="D107" s="89"/>
      <c r="E107" s="89"/>
      <c r="F107" s="20" t="s">
        <v>90</v>
      </c>
      <c r="G107" s="14">
        <v>26</v>
      </c>
      <c r="H107" s="22"/>
      <c r="I107" s="48"/>
      <c r="J107" s="48"/>
      <c r="K107" s="48"/>
      <c r="L107" s="48"/>
      <c r="M107" s="48"/>
      <c r="N107" s="48"/>
      <c r="O107" s="48"/>
      <c r="P107" s="51"/>
      <c r="Q107" s="54"/>
      <c r="R107" s="46"/>
      <c r="S107" s="74"/>
    </row>
    <row r="108" spans="1:19" ht="15" customHeight="1" x14ac:dyDescent="0.25">
      <c r="A108" s="83"/>
      <c r="B108" s="19"/>
      <c r="C108" s="89"/>
      <c r="D108" s="89"/>
      <c r="E108" s="89"/>
      <c r="F108" s="20"/>
      <c r="G108" s="14"/>
      <c r="H108" s="22"/>
      <c r="I108" s="49"/>
      <c r="J108" s="49"/>
      <c r="K108" s="49"/>
      <c r="L108" s="49"/>
      <c r="M108" s="49"/>
      <c r="N108" s="49"/>
      <c r="O108" s="49"/>
      <c r="P108" s="52"/>
      <c r="Q108" s="55"/>
      <c r="R108" s="46"/>
      <c r="S108" s="74"/>
    </row>
    <row r="109" spans="1:19" ht="15" customHeight="1" x14ac:dyDescent="0.25">
      <c r="A109" s="83"/>
      <c r="B109" s="64" t="s">
        <v>91</v>
      </c>
      <c r="C109" s="90" t="s">
        <v>92</v>
      </c>
      <c r="D109" s="90"/>
      <c r="E109" s="90"/>
      <c r="F109" s="56" t="s">
        <v>93</v>
      </c>
      <c r="G109" s="14">
        <v>51</v>
      </c>
      <c r="H109" s="14">
        <f>SUM(G109:G117)</f>
        <v>182</v>
      </c>
      <c r="I109" s="47">
        <v>0</v>
      </c>
      <c r="J109" s="47">
        <f>$H$113*I109</f>
        <v>0</v>
      </c>
      <c r="K109" s="47">
        <f>J109</f>
        <v>0</v>
      </c>
      <c r="L109" s="47">
        <f>K109*7</f>
        <v>0</v>
      </c>
      <c r="M109" s="47">
        <f>K109*30</f>
        <v>0</v>
      </c>
      <c r="N109" s="47">
        <f>K109*365</f>
        <v>0</v>
      </c>
      <c r="O109" s="47">
        <f>N109*265</f>
        <v>0</v>
      </c>
      <c r="P109" s="50">
        <f>O109/1000</f>
        <v>0</v>
      </c>
      <c r="Q109" s="53">
        <f>O109/1000000</f>
        <v>0</v>
      </c>
      <c r="R109" s="60">
        <f>SUM(Q109:Q192)</f>
        <v>0</v>
      </c>
      <c r="S109" s="74"/>
    </row>
    <row r="110" spans="1:19" ht="15" customHeight="1" x14ac:dyDescent="0.25">
      <c r="A110" s="83"/>
      <c r="B110" s="64"/>
      <c r="C110" s="90"/>
      <c r="D110" s="90"/>
      <c r="E110" s="90"/>
      <c r="F110" s="56"/>
      <c r="G110" s="14"/>
      <c r="H110" s="14"/>
      <c r="I110" s="48"/>
      <c r="J110" s="48"/>
      <c r="K110" s="48"/>
      <c r="L110" s="48"/>
      <c r="M110" s="48"/>
      <c r="N110" s="48"/>
      <c r="O110" s="48"/>
      <c r="P110" s="51"/>
      <c r="Q110" s="54"/>
      <c r="R110" s="61"/>
      <c r="S110" s="74"/>
    </row>
    <row r="111" spans="1:19" ht="15" customHeight="1" x14ac:dyDescent="0.25">
      <c r="A111" s="83"/>
      <c r="B111" s="64"/>
      <c r="C111" s="90"/>
      <c r="D111" s="90"/>
      <c r="E111" s="90"/>
      <c r="F111" s="56"/>
      <c r="G111" s="14"/>
      <c r="H111" s="14"/>
      <c r="I111" s="48"/>
      <c r="J111" s="48"/>
      <c r="K111" s="48"/>
      <c r="L111" s="48"/>
      <c r="M111" s="48"/>
      <c r="N111" s="48"/>
      <c r="O111" s="48"/>
      <c r="P111" s="51"/>
      <c r="Q111" s="54"/>
      <c r="R111" s="61"/>
      <c r="S111" s="74"/>
    </row>
    <row r="112" spans="1:19" ht="15" customHeight="1" x14ac:dyDescent="0.25">
      <c r="A112" s="83"/>
      <c r="B112" s="64"/>
      <c r="C112" s="90"/>
      <c r="D112" s="90"/>
      <c r="E112" s="90"/>
      <c r="F112" s="56"/>
      <c r="G112" s="14"/>
      <c r="H112" s="14"/>
      <c r="I112" s="48"/>
      <c r="J112" s="48"/>
      <c r="K112" s="48"/>
      <c r="L112" s="48"/>
      <c r="M112" s="48"/>
      <c r="N112" s="48"/>
      <c r="O112" s="48"/>
      <c r="P112" s="51"/>
      <c r="Q112" s="54"/>
      <c r="R112" s="61"/>
      <c r="S112" s="74"/>
    </row>
    <row r="113" spans="1:19" ht="15" customHeight="1" x14ac:dyDescent="0.25">
      <c r="A113" s="83"/>
      <c r="B113" s="64"/>
      <c r="C113" s="90"/>
      <c r="D113" s="90"/>
      <c r="E113" s="90"/>
      <c r="F113" s="56"/>
      <c r="G113" s="14"/>
      <c r="H113" s="14"/>
      <c r="I113" s="48"/>
      <c r="J113" s="48"/>
      <c r="K113" s="48"/>
      <c r="L113" s="48"/>
      <c r="M113" s="48"/>
      <c r="N113" s="48"/>
      <c r="O113" s="48"/>
      <c r="P113" s="51"/>
      <c r="Q113" s="54"/>
      <c r="R113" s="61"/>
      <c r="S113" s="74"/>
    </row>
    <row r="114" spans="1:19" ht="15" customHeight="1" x14ac:dyDescent="0.25">
      <c r="A114" s="83"/>
      <c r="B114" s="64"/>
      <c r="C114" s="90"/>
      <c r="D114" s="90"/>
      <c r="E114" s="90"/>
      <c r="F114" s="56" t="s">
        <v>90</v>
      </c>
      <c r="G114" s="14">
        <v>1</v>
      </c>
      <c r="H114" s="14"/>
      <c r="I114" s="48"/>
      <c r="J114" s="48"/>
      <c r="K114" s="48"/>
      <c r="L114" s="48"/>
      <c r="M114" s="48"/>
      <c r="N114" s="48"/>
      <c r="O114" s="48"/>
      <c r="P114" s="51"/>
      <c r="Q114" s="54"/>
      <c r="R114" s="61"/>
      <c r="S114" s="74"/>
    </row>
    <row r="115" spans="1:19" ht="15" customHeight="1" x14ac:dyDescent="0.25">
      <c r="A115" s="83"/>
      <c r="B115" s="64"/>
      <c r="C115" s="90"/>
      <c r="D115" s="90"/>
      <c r="E115" s="90"/>
      <c r="F115" s="56"/>
      <c r="G115" s="14"/>
      <c r="H115" s="14"/>
      <c r="I115" s="48"/>
      <c r="J115" s="48"/>
      <c r="K115" s="48"/>
      <c r="L115" s="48"/>
      <c r="M115" s="48"/>
      <c r="N115" s="48"/>
      <c r="O115" s="48"/>
      <c r="P115" s="51"/>
      <c r="Q115" s="54"/>
      <c r="R115" s="61"/>
      <c r="S115" s="74"/>
    </row>
    <row r="116" spans="1:19" ht="15" customHeight="1" x14ac:dyDescent="0.25">
      <c r="A116" s="83"/>
      <c r="B116" s="64"/>
      <c r="C116" s="90"/>
      <c r="D116" s="90"/>
      <c r="E116" s="90"/>
      <c r="F116" s="56" t="s">
        <v>94</v>
      </c>
      <c r="G116" s="14">
        <v>130</v>
      </c>
      <c r="H116" s="14"/>
      <c r="I116" s="48"/>
      <c r="J116" s="48"/>
      <c r="K116" s="48"/>
      <c r="L116" s="48"/>
      <c r="M116" s="48"/>
      <c r="N116" s="48"/>
      <c r="O116" s="48"/>
      <c r="P116" s="51"/>
      <c r="Q116" s="54"/>
      <c r="R116" s="61"/>
      <c r="S116" s="74"/>
    </row>
    <row r="117" spans="1:19" ht="15" customHeight="1" x14ac:dyDescent="0.25">
      <c r="A117" s="83"/>
      <c r="B117" s="64"/>
      <c r="C117" s="90"/>
      <c r="D117" s="90"/>
      <c r="E117" s="90"/>
      <c r="F117" s="56"/>
      <c r="G117" s="14"/>
      <c r="H117" s="14"/>
      <c r="I117" s="49"/>
      <c r="J117" s="49"/>
      <c r="K117" s="49"/>
      <c r="L117" s="49"/>
      <c r="M117" s="49"/>
      <c r="N117" s="49"/>
      <c r="O117" s="49"/>
      <c r="P117" s="52"/>
      <c r="Q117" s="55"/>
      <c r="R117" s="61"/>
      <c r="S117" s="74"/>
    </row>
    <row r="118" spans="1:19" ht="15" customHeight="1" x14ac:dyDescent="0.25">
      <c r="A118" s="83"/>
      <c r="B118" s="64"/>
      <c r="C118" s="68" t="s">
        <v>95</v>
      </c>
      <c r="D118" s="68"/>
      <c r="E118" s="68"/>
      <c r="F118" s="56"/>
      <c r="G118" s="14">
        <v>0</v>
      </c>
      <c r="H118" s="14">
        <f>G118</f>
        <v>0</v>
      </c>
      <c r="I118" s="14">
        <v>0</v>
      </c>
      <c r="J118" s="14">
        <f>H118*I118</f>
        <v>0</v>
      </c>
      <c r="K118" s="14">
        <f t="shared" ref="K118" si="35">J118</f>
        <v>0</v>
      </c>
      <c r="L118" s="14">
        <f t="shared" ref="L118" si="36">K118*7</f>
        <v>0</v>
      </c>
      <c r="M118" s="14">
        <f t="shared" ref="M118" si="37">K118*30</f>
        <v>0</v>
      </c>
      <c r="N118" s="14">
        <f t="shared" ref="N118" si="38">K118*365</f>
        <v>0</v>
      </c>
      <c r="O118" s="14">
        <f>N118*265</f>
        <v>0</v>
      </c>
      <c r="P118" s="17">
        <f t="shared" ref="P118" si="39">O118/1000</f>
        <v>0</v>
      </c>
      <c r="Q118" s="18">
        <f t="shared" ref="Q118" si="40">O118/1000000</f>
        <v>0</v>
      </c>
      <c r="R118" s="61"/>
      <c r="S118" s="74"/>
    </row>
    <row r="119" spans="1:19" ht="15" customHeight="1" x14ac:dyDescent="0.25">
      <c r="A119" s="83"/>
      <c r="B119" s="64"/>
      <c r="C119" s="68"/>
      <c r="D119" s="68"/>
      <c r="E119" s="68"/>
      <c r="F119" s="56"/>
      <c r="G119" s="14"/>
      <c r="H119" s="14"/>
      <c r="I119" s="14"/>
      <c r="J119" s="14"/>
      <c r="K119" s="14"/>
      <c r="L119" s="14"/>
      <c r="M119" s="14"/>
      <c r="N119" s="14"/>
      <c r="O119" s="14"/>
      <c r="P119" s="17"/>
      <c r="Q119" s="18"/>
      <c r="R119" s="61"/>
      <c r="S119" s="74"/>
    </row>
    <row r="120" spans="1:19" ht="15" customHeight="1" x14ac:dyDescent="0.25">
      <c r="A120" s="83"/>
      <c r="B120" s="64"/>
      <c r="C120" s="68" t="s">
        <v>96</v>
      </c>
      <c r="D120" s="68"/>
      <c r="E120" s="68"/>
      <c r="F120" s="59" t="s">
        <v>97</v>
      </c>
      <c r="G120" s="14">
        <v>20</v>
      </c>
      <c r="H120" s="14">
        <f>SUM(G120:G183)</f>
        <v>1124</v>
      </c>
      <c r="I120" s="47">
        <v>0</v>
      </c>
      <c r="J120" s="47">
        <f>H120*I120</f>
        <v>0</v>
      </c>
      <c r="K120" s="47">
        <f t="shared" ref="K120" si="41">J120</f>
        <v>0</v>
      </c>
      <c r="L120" s="47">
        <f t="shared" ref="L120" si="42">K120*7</f>
        <v>0</v>
      </c>
      <c r="M120" s="47">
        <f>K120*30</f>
        <v>0</v>
      </c>
      <c r="N120" s="47">
        <f>K120*365</f>
        <v>0</v>
      </c>
      <c r="O120" s="47">
        <f>N120*265</f>
        <v>0</v>
      </c>
      <c r="P120" s="50">
        <f t="shared" ref="P120" si="43">O120/1000</f>
        <v>0</v>
      </c>
      <c r="Q120" s="53">
        <f t="shared" ref="Q120" si="44">O120/1000000</f>
        <v>0</v>
      </c>
      <c r="R120" s="61"/>
      <c r="S120" s="74"/>
    </row>
    <row r="121" spans="1:19" ht="15" customHeight="1" x14ac:dyDescent="0.25">
      <c r="A121" s="83"/>
      <c r="B121" s="64"/>
      <c r="C121" s="68"/>
      <c r="D121" s="68"/>
      <c r="E121" s="68"/>
      <c r="F121" s="15"/>
      <c r="G121" s="14"/>
      <c r="H121" s="14"/>
      <c r="I121" s="48"/>
      <c r="J121" s="48"/>
      <c r="K121" s="48"/>
      <c r="L121" s="48"/>
      <c r="M121" s="48"/>
      <c r="N121" s="48"/>
      <c r="O121" s="48"/>
      <c r="P121" s="51"/>
      <c r="Q121" s="54"/>
      <c r="R121" s="61"/>
      <c r="S121" s="74"/>
    </row>
    <row r="122" spans="1:19" ht="15" customHeight="1" x14ac:dyDescent="0.25">
      <c r="A122" s="83"/>
      <c r="B122" s="64"/>
      <c r="C122" s="68"/>
      <c r="D122" s="68"/>
      <c r="E122" s="68"/>
      <c r="F122" s="56" t="s">
        <v>98</v>
      </c>
      <c r="G122" s="14">
        <v>14</v>
      </c>
      <c r="H122" s="14"/>
      <c r="I122" s="48"/>
      <c r="J122" s="48"/>
      <c r="K122" s="48"/>
      <c r="L122" s="48"/>
      <c r="M122" s="48"/>
      <c r="N122" s="48"/>
      <c r="O122" s="48"/>
      <c r="P122" s="51"/>
      <c r="Q122" s="54"/>
      <c r="R122" s="61"/>
      <c r="S122" s="74"/>
    </row>
    <row r="123" spans="1:19" ht="15" customHeight="1" x14ac:dyDescent="0.25">
      <c r="A123" s="83"/>
      <c r="B123" s="64"/>
      <c r="C123" s="68"/>
      <c r="D123" s="68"/>
      <c r="E123" s="68"/>
      <c r="F123" s="56"/>
      <c r="G123" s="14"/>
      <c r="H123" s="14"/>
      <c r="I123" s="48"/>
      <c r="J123" s="48"/>
      <c r="K123" s="48"/>
      <c r="L123" s="48"/>
      <c r="M123" s="48"/>
      <c r="N123" s="48"/>
      <c r="O123" s="48"/>
      <c r="P123" s="51"/>
      <c r="Q123" s="54"/>
      <c r="R123" s="61"/>
      <c r="S123" s="74"/>
    </row>
    <row r="124" spans="1:19" ht="15" customHeight="1" x14ac:dyDescent="0.25">
      <c r="A124" s="83"/>
      <c r="B124" s="64"/>
      <c r="C124" s="68"/>
      <c r="D124" s="68"/>
      <c r="E124" s="68"/>
      <c r="F124" s="56"/>
      <c r="G124" s="14"/>
      <c r="H124" s="14"/>
      <c r="I124" s="48"/>
      <c r="J124" s="48"/>
      <c r="K124" s="48"/>
      <c r="L124" s="48"/>
      <c r="M124" s="48"/>
      <c r="N124" s="48"/>
      <c r="O124" s="48"/>
      <c r="P124" s="51"/>
      <c r="Q124" s="54"/>
      <c r="R124" s="61"/>
      <c r="S124" s="74"/>
    </row>
    <row r="125" spans="1:19" ht="15" customHeight="1" x14ac:dyDescent="0.25">
      <c r="A125" s="83"/>
      <c r="B125" s="64"/>
      <c r="C125" s="68"/>
      <c r="D125" s="68"/>
      <c r="E125" s="68"/>
      <c r="F125" s="56" t="s">
        <v>99</v>
      </c>
      <c r="G125" s="14">
        <v>1</v>
      </c>
      <c r="H125" s="14"/>
      <c r="I125" s="48"/>
      <c r="J125" s="48"/>
      <c r="K125" s="48"/>
      <c r="L125" s="48"/>
      <c r="M125" s="48"/>
      <c r="N125" s="48"/>
      <c r="O125" s="48"/>
      <c r="P125" s="51"/>
      <c r="Q125" s="54"/>
      <c r="R125" s="61"/>
      <c r="S125" s="74"/>
    </row>
    <row r="126" spans="1:19" ht="15" customHeight="1" x14ac:dyDescent="0.25">
      <c r="A126" s="83"/>
      <c r="B126" s="64"/>
      <c r="C126" s="68"/>
      <c r="D126" s="68"/>
      <c r="E126" s="68"/>
      <c r="F126" s="56"/>
      <c r="G126" s="14"/>
      <c r="H126" s="14"/>
      <c r="I126" s="48"/>
      <c r="J126" s="48"/>
      <c r="K126" s="48"/>
      <c r="L126" s="48"/>
      <c r="M126" s="48"/>
      <c r="N126" s="48"/>
      <c r="O126" s="48"/>
      <c r="P126" s="51"/>
      <c r="Q126" s="54"/>
      <c r="R126" s="61"/>
      <c r="S126" s="74"/>
    </row>
    <row r="127" spans="1:19" ht="15" customHeight="1" x14ac:dyDescent="0.25">
      <c r="A127" s="83"/>
      <c r="B127" s="64"/>
      <c r="C127" s="68"/>
      <c r="D127" s="68"/>
      <c r="E127" s="68"/>
      <c r="F127" s="56"/>
      <c r="G127" s="14"/>
      <c r="H127" s="14"/>
      <c r="I127" s="48"/>
      <c r="J127" s="48"/>
      <c r="K127" s="48"/>
      <c r="L127" s="48"/>
      <c r="M127" s="48"/>
      <c r="N127" s="48"/>
      <c r="O127" s="48"/>
      <c r="P127" s="51"/>
      <c r="Q127" s="54"/>
      <c r="R127" s="61"/>
      <c r="S127" s="74"/>
    </row>
    <row r="128" spans="1:19" ht="15" customHeight="1" x14ac:dyDescent="0.25">
      <c r="A128" s="83"/>
      <c r="B128" s="64"/>
      <c r="C128" s="68"/>
      <c r="D128" s="68"/>
      <c r="E128" s="68"/>
      <c r="F128" s="56" t="s">
        <v>100</v>
      </c>
      <c r="G128" s="58">
        <v>21</v>
      </c>
      <c r="H128" s="14"/>
      <c r="I128" s="48"/>
      <c r="J128" s="48"/>
      <c r="K128" s="48"/>
      <c r="L128" s="48"/>
      <c r="M128" s="48"/>
      <c r="N128" s="48"/>
      <c r="O128" s="48"/>
      <c r="P128" s="51"/>
      <c r="Q128" s="54"/>
      <c r="R128" s="61"/>
      <c r="S128" s="74"/>
    </row>
    <row r="129" spans="1:19" ht="15" customHeight="1" x14ac:dyDescent="0.25">
      <c r="A129" s="83"/>
      <c r="B129" s="64"/>
      <c r="C129" s="68"/>
      <c r="D129" s="68"/>
      <c r="E129" s="68"/>
      <c r="F129" s="56"/>
      <c r="G129" s="58"/>
      <c r="H129" s="14"/>
      <c r="I129" s="48"/>
      <c r="J129" s="48"/>
      <c r="K129" s="48"/>
      <c r="L129" s="48"/>
      <c r="M129" s="48"/>
      <c r="N129" s="48"/>
      <c r="O129" s="48"/>
      <c r="P129" s="51"/>
      <c r="Q129" s="54"/>
      <c r="R129" s="61"/>
      <c r="S129" s="74"/>
    </row>
    <row r="130" spans="1:19" ht="15" customHeight="1" x14ac:dyDescent="0.25">
      <c r="A130" s="83"/>
      <c r="B130" s="64"/>
      <c r="C130" s="68"/>
      <c r="D130" s="68"/>
      <c r="E130" s="68"/>
      <c r="F130" s="56"/>
      <c r="G130" s="58"/>
      <c r="H130" s="14"/>
      <c r="I130" s="48"/>
      <c r="J130" s="48"/>
      <c r="K130" s="48"/>
      <c r="L130" s="48"/>
      <c r="M130" s="48"/>
      <c r="N130" s="48"/>
      <c r="O130" s="48"/>
      <c r="P130" s="51"/>
      <c r="Q130" s="54"/>
      <c r="R130" s="61"/>
      <c r="S130" s="74"/>
    </row>
    <row r="131" spans="1:19" ht="15" customHeight="1" x14ac:dyDescent="0.25">
      <c r="A131" s="83"/>
      <c r="B131" s="64"/>
      <c r="C131" s="68"/>
      <c r="D131" s="68"/>
      <c r="E131" s="68"/>
      <c r="F131" s="56"/>
      <c r="G131" s="58"/>
      <c r="H131" s="14"/>
      <c r="I131" s="48"/>
      <c r="J131" s="48"/>
      <c r="K131" s="48"/>
      <c r="L131" s="48"/>
      <c r="M131" s="48"/>
      <c r="N131" s="48"/>
      <c r="O131" s="48"/>
      <c r="P131" s="51"/>
      <c r="Q131" s="54"/>
      <c r="R131" s="61"/>
      <c r="S131" s="74"/>
    </row>
    <row r="132" spans="1:19" ht="15" customHeight="1" x14ac:dyDescent="0.25">
      <c r="A132" s="83"/>
      <c r="B132" s="64"/>
      <c r="C132" s="68"/>
      <c r="D132" s="68"/>
      <c r="E132" s="68"/>
      <c r="F132" s="56" t="s">
        <v>101</v>
      </c>
      <c r="G132" s="57">
        <v>29</v>
      </c>
      <c r="H132" s="14"/>
      <c r="I132" s="48"/>
      <c r="J132" s="48"/>
      <c r="K132" s="48"/>
      <c r="L132" s="48"/>
      <c r="M132" s="48"/>
      <c r="N132" s="48"/>
      <c r="O132" s="48"/>
      <c r="P132" s="51"/>
      <c r="Q132" s="54"/>
      <c r="R132" s="61"/>
      <c r="S132" s="74"/>
    </row>
    <row r="133" spans="1:19" ht="15" customHeight="1" x14ac:dyDescent="0.25">
      <c r="A133" s="83"/>
      <c r="B133" s="64"/>
      <c r="C133" s="68"/>
      <c r="D133" s="68"/>
      <c r="E133" s="68"/>
      <c r="F133" s="56"/>
      <c r="G133" s="57"/>
      <c r="H133" s="14"/>
      <c r="I133" s="48"/>
      <c r="J133" s="48"/>
      <c r="K133" s="48"/>
      <c r="L133" s="48"/>
      <c r="M133" s="48"/>
      <c r="N133" s="48"/>
      <c r="O133" s="48"/>
      <c r="P133" s="51"/>
      <c r="Q133" s="54"/>
      <c r="R133" s="61"/>
      <c r="S133" s="74"/>
    </row>
    <row r="134" spans="1:19" ht="15" customHeight="1" x14ac:dyDescent="0.25">
      <c r="A134" s="83"/>
      <c r="B134" s="64"/>
      <c r="C134" s="68"/>
      <c r="D134" s="68"/>
      <c r="E134" s="68"/>
      <c r="F134" s="56"/>
      <c r="G134" s="57"/>
      <c r="H134" s="14"/>
      <c r="I134" s="48"/>
      <c r="J134" s="48"/>
      <c r="K134" s="48"/>
      <c r="L134" s="48"/>
      <c r="M134" s="48"/>
      <c r="N134" s="48"/>
      <c r="O134" s="48"/>
      <c r="P134" s="51"/>
      <c r="Q134" s="54"/>
      <c r="R134" s="61"/>
      <c r="S134" s="74"/>
    </row>
    <row r="135" spans="1:19" ht="15" customHeight="1" x14ac:dyDescent="0.25">
      <c r="A135" s="83"/>
      <c r="B135" s="64"/>
      <c r="C135" s="68"/>
      <c r="D135" s="68"/>
      <c r="E135" s="68"/>
      <c r="F135" s="56" t="s">
        <v>102</v>
      </c>
      <c r="G135" s="58">
        <v>34</v>
      </c>
      <c r="H135" s="14"/>
      <c r="I135" s="48"/>
      <c r="J135" s="48"/>
      <c r="K135" s="48"/>
      <c r="L135" s="48"/>
      <c r="M135" s="48"/>
      <c r="N135" s="48"/>
      <c r="O135" s="48"/>
      <c r="P135" s="51"/>
      <c r="Q135" s="54"/>
      <c r="R135" s="61"/>
      <c r="S135" s="74"/>
    </row>
    <row r="136" spans="1:19" ht="15" customHeight="1" x14ac:dyDescent="0.25">
      <c r="A136" s="83"/>
      <c r="B136" s="64"/>
      <c r="C136" s="68"/>
      <c r="D136" s="68"/>
      <c r="E136" s="68"/>
      <c r="F136" s="56"/>
      <c r="G136" s="58"/>
      <c r="H136" s="14"/>
      <c r="I136" s="48"/>
      <c r="J136" s="48"/>
      <c r="K136" s="48"/>
      <c r="L136" s="48"/>
      <c r="M136" s="48"/>
      <c r="N136" s="48"/>
      <c r="O136" s="48"/>
      <c r="P136" s="51"/>
      <c r="Q136" s="54"/>
      <c r="R136" s="61"/>
      <c r="S136" s="74"/>
    </row>
    <row r="137" spans="1:19" ht="15" customHeight="1" x14ac:dyDescent="0.25">
      <c r="A137" s="83"/>
      <c r="B137" s="64"/>
      <c r="C137" s="68"/>
      <c r="D137" s="68"/>
      <c r="E137" s="68"/>
      <c r="F137" s="56"/>
      <c r="G137" s="58"/>
      <c r="H137" s="14"/>
      <c r="I137" s="48"/>
      <c r="J137" s="48"/>
      <c r="K137" s="48"/>
      <c r="L137" s="48"/>
      <c r="M137" s="48"/>
      <c r="N137" s="48"/>
      <c r="O137" s="48"/>
      <c r="P137" s="51"/>
      <c r="Q137" s="54"/>
      <c r="R137" s="61"/>
      <c r="S137" s="74"/>
    </row>
    <row r="138" spans="1:19" ht="15" customHeight="1" x14ac:dyDescent="0.25">
      <c r="A138" s="83"/>
      <c r="B138" s="64"/>
      <c r="C138" s="68"/>
      <c r="D138" s="68"/>
      <c r="E138" s="68"/>
      <c r="F138" s="56" t="s">
        <v>103</v>
      </c>
      <c r="G138" s="57">
        <v>42</v>
      </c>
      <c r="H138" s="14"/>
      <c r="I138" s="48"/>
      <c r="J138" s="48"/>
      <c r="K138" s="48"/>
      <c r="L138" s="48"/>
      <c r="M138" s="48"/>
      <c r="N138" s="48"/>
      <c r="O138" s="48"/>
      <c r="P138" s="51"/>
      <c r="Q138" s="54"/>
      <c r="R138" s="61"/>
      <c r="S138" s="74"/>
    </row>
    <row r="139" spans="1:19" ht="15" customHeight="1" x14ac:dyDescent="0.25">
      <c r="A139" s="83"/>
      <c r="B139" s="64"/>
      <c r="C139" s="68"/>
      <c r="D139" s="68"/>
      <c r="E139" s="68"/>
      <c r="F139" s="56"/>
      <c r="G139" s="57"/>
      <c r="H139" s="14"/>
      <c r="I139" s="48"/>
      <c r="J139" s="48"/>
      <c r="K139" s="48"/>
      <c r="L139" s="48"/>
      <c r="M139" s="48"/>
      <c r="N139" s="48"/>
      <c r="O139" s="48"/>
      <c r="P139" s="51"/>
      <c r="Q139" s="54"/>
      <c r="R139" s="61"/>
      <c r="S139" s="74"/>
    </row>
    <row r="140" spans="1:19" ht="15" customHeight="1" x14ac:dyDescent="0.25">
      <c r="A140" s="83"/>
      <c r="B140" s="64"/>
      <c r="C140" s="68"/>
      <c r="D140" s="68"/>
      <c r="E140" s="68"/>
      <c r="F140" s="56"/>
      <c r="G140" s="57"/>
      <c r="H140" s="14"/>
      <c r="I140" s="48"/>
      <c r="J140" s="48"/>
      <c r="K140" s="48"/>
      <c r="L140" s="48"/>
      <c r="M140" s="48"/>
      <c r="N140" s="48"/>
      <c r="O140" s="48"/>
      <c r="P140" s="51"/>
      <c r="Q140" s="54"/>
      <c r="R140" s="61"/>
      <c r="S140" s="74"/>
    </row>
    <row r="141" spans="1:19" ht="15" customHeight="1" x14ac:dyDescent="0.25">
      <c r="A141" s="83"/>
      <c r="B141" s="64"/>
      <c r="C141" s="68"/>
      <c r="D141" s="68"/>
      <c r="E141" s="68"/>
      <c r="F141" s="56"/>
      <c r="G141" s="57"/>
      <c r="H141" s="14"/>
      <c r="I141" s="48"/>
      <c r="J141" s="48"/>
      <c r="K141" s="48"/>
      <c r="L141" s="48"/>
      <c r="M141" s="48"/>
      <c r="N141" s="48"/>
      <c r="O141" s="48"/>
      <c r="P141" s="51"/>
      <c r="Q141" s="54"/>
      <c r="R141" s="61"/>
      <c r="S141" s="74"/>
    </row>
    <row r="142" spans="1:19" ht="15" customHeight="1" x14ac:dyDescent="0.25">
      <c r="A142" s="83"/>
      <c r="B142" s="64"/>
      <c r="C142" s="68"/>
      <c r="D142" s="68"/>
      <c r="E142" s="68"/>
      <c r="F142" s="56" t="s">
        <v>104</v>
      </c>
      <c r="G142" s="57">
        <v>1</v>
      </c>
      <c r="H142" s="14"/>
      <c r="I142" s="48"/>
      <c r="J142" s="48"/>
      <c r="K142" s="48"/>
      <c r="L142" s="48"/>
      <c r="M142" s="48"/>
      <c r="N142" s="48"/>
      <c r="O142" s="48"/>
      <c r="P142" s="51"/>
      <c r="Q142" s="54"/>
      <c r="R142" s="61"/>
      <c r="S142" s="74"/>
    </row>
    <row r="143" spans="1:19" ht="15" customHeight="1" x14ac:dyDescent="0.25">
      <c r="A143" s="83"/>
      <c r="B143" s="64"/>
      <c r="C143" s="68"/>
      <c r="D143" s="68"/>
      <c r="E143" s="68"/>
      <c r="F143" s="56"/>
      <c r="G143" s="57"/>
      <c r="H143" s="14"/>
      <c r="I143" s="48"/>
      <c r="J143" s="48"/>
      <c r="K143" s="48"/>
      <c r="L143" s="48"/>
      <c r="M143" s="48"/>
      <c r="N143" s="48"/>
      <c r="O143" s="48"/>
      <c r="P143" s="51"/>
      <c r="Q143" s="54"/>
      <c r="R143" s="61"/>
      <c r="S143" s="74"/>
    </row>
    <row r="144" spans="1:19" ht="15" customHeight="1" x14ac:dyDescent="0.25">
      <c r="A144" s="83"/>
      <c r="B144" s="64"/>
      <c r="C144" s="68"/>
      <c r="D144" s="68"/>
      <c r="E144" s="68"/>
      <c r="F144" s="56"/>
      <c r="G144" s="57"/>
      <c r="H144" s="14"/>
      <c r="I144" s="48"/>
      <c r="J144" s="48"/>
      <c r="K144" s="48"/>
      <c r="L144" s="48"/>
      <c r="M144" s="48"/>
      <c r="N144" s="48"/>
      <c r="O144" s="48"/>
      <c r="P144" s="51"/>
      <c r="Q144" s="54"/>
      <c r="R144" s="61"/>
      <c r="S144" s="74"/>
    </row>
    <row r="145" spans="1:19" ht="15" customHeight="1" x14ac:dyDescent="0.25">
      <c r="A145" s="83"/>
      <c r="B145" s="64"/>
      <c r="C145" s="68"/>
      <c r="D145" s="68"/>
      <c r="E145" s="68"/>
      <c r="F145" s="56"/>
      <c r="G145" s="57"/>
      <c r="H145" s="14"/>
      <c r="I145" s="48"/>
      <c r="J145" s="48"/>
      <c r="K145" s="48"/>
      <c r="L145" s="48"/>
      <c r="M145" s="48"/>
      <c r="N145" s="48"/>
      <c r="O145" s="48"/>
      <c r="P145" s="51"/>
      <c r="Q145" s="54"/>
      <c r="R145" s="61"/>
      <c r="S145" s="74"/>
    </row>
    <row r="146" spans="1:19" ht="15" customHeight="1" x14ac:dyDescent="0.25">
      <c r="A146" s="83"/>
      <c r="B146" s="64"/>
      <c r="C146" s="68"/>
      <c r="D146" s="68"/>
      <c r="E146" s="68"/>
      <c r="F146" s="56" t="s">
        <v>105</v>
      </c>
      <c r="G146" s="57">
        <v>253</v>
      </c>
      <c r="H146" s="14"/>
      <c r="I146" s="48"/>
      <c r="J146" s="48"/>
      <c r="K146" s="48"/>
      <c r="L146" s="48"/>
      <c r="M146" s="48"/>
      <c r="N146" s="48"/>
      <c r="O146" s="48"/>
      <c r="P146" s="51"/>
      <c r="Q146" s="54"/>
      <c r="R146" s="61"/>
      <c r="S146" s="74"/>
    </row>
    <row r="147" spans="1:19" ht="15" customHeight="1" x14ac:dyDescent="0.25">
      <c r="A147" s="83"/>
      <c r="B147" s="64"/>
      <c r="C147" s="68"/>
      <c r="D147" s="68"/>
      <c r="E147" s="68"/>
      <c r="F147" s="56"/>
      <c r="G147" s="57"/>
      <c r="H147" s="14"/>
      <c r="I147" s="48"/>
      <c r="J147" s="48"/>
      <c r="K147" s="48"/>
      <c r="L147" s="48"/>
      <c r="M147" s="48"/>
      <c r="N147" s="48"/>
      <c r="O147" s="48"/>
      <c r="P147" s="51"/>
      <c r="Q147" s="54"/>
      <c r="R147" s="61"/>
      <c r="S147" s="74"/>
    </row>
    <row r="148" spans="1:19" ht="15" customHeight="1" x14ac:dyDescent="0.25">
      <c r="A148" s="83"/>
      <c r="B148" s="64"/>
      <c r="C148" s="68"/>
      <c r="D148" s="68"/>
      <c r="E148" s="68"/>
      <c r="F148" s="56"/>
      <c r="G148" s="57"/>
      <c r="H148" s="14"/>
      <c r="I148" s="48"/>
      <c r="J148" s="48"/>
      <c r="K148" s="48"/>
      <c r="L148" s="48"/>
      <c r="M148" s="48"/>
      <c r="N148" s="48"/>
      <c r="O148" s="48"/>
      <c r="P148" s="51"/>
      <c r="Q148" s="54"/>
      <c r="R148" s="61"/>
      <c r="S148" s="74"/>
    </row>
    <row r="149" spans="1:19" ht="15" customHeight="1" x14ac:dyDescent="0.25">
      <c r="A149" s="83"/>
      <c r="B149" s="64"/>
      <c r="C149" s="68"/>
      <c r="D149" s="68"/>
      <c r="E149" s="68"/>
      <c r="F149" s="56"/>
      <c r="G149" s="57"/>
      <c r="H149" s="14"/>
      <c r="I149" s="48"/>
      <c r="J149" s="48"/>
      <c r="K149" s="48"/>
      <c r="L149" s="48"/>
      <c r="M149" s="48"/>
      <c r="N149" s="48"/>
      <c r="O149" s="48"/>
      <c r="P149" s="51"/>
      <c r="Q149" s="54"/>
      <c r="R149" s="61"/>
      <c r="S149" s="74"/>
    </row>
    <row r="150" spans="1:19" ht="15" customHeight="1" x14ac:dyDescent="0.25">
      <c r="A150" s="83"/>
      <c r="B150" s="64"/>
      <c r="C150" s="68"/>
      <c r="D150" s="68"/>
      <c r="E150" s="68"/>
      <c r="F150" s="56" t="s">
        <v>106</v>
      </c>
      <c r="G150" s="57">
        <v>29</v>
      </c>
      <c r="H150" s="14"/>
      <c r="I150" s="48"/>
      <c r="J150" s="48"/>
      <c r="K150" s="48"/>
      <c r="L150" s="48"/>
      <c r="M150" s="48"/>
      <c r="N150" s="48"/>
      <c r="O150" s="48"/>
      <c r="P150" s="51"/>
      <c r="Q150" s="54"/>
      <c r="R150" s="61"/>
      <c r="S150" s="74"/>
    </row>
    <row r="151" spans="1:19" ht="15" customHeight="1" x14ac:dyDescent="0.25">
      <c r="A151" s="83"/>
      <c r="B151" s="64"/>
      <c r="C151" s="68"/>
      <c r="D151" s="68"/>
      <c r="E151" s="68"/>
      <c r="F151" s="56"/>
      <c r="G151" s="57"/>
      <c r="H151" s="14"/>
      <c r="I151" s="48"/>
      <c r="J151" s="48"/>
      <c r="K151" s="48"/>
      <c r="L151" s="48"/>
      <c r="M151" s="48"/>
      <c r="N151" s="48"/>
      <c r="O151" s="48"/>
      <c r="P151" s="51"/>
      <c r="Q151" s="54"/>
      <c r="R151" s="61"/>
      <c r="S151" s="74"/>
    </row>
    <row r="152" spans="1:19" ht="15" customHeight="1" x14ac:dyDescent="0.25">
      <c r="A152" s="83"/>
      <c r="B152" s="64"/>
      <c r="C152" s="68"/>
      <c r="D152" s="68"/>
      <c r="E152" s="68"/>
      <c r="F152" s="56"/>
      <c r="G152" s="57"/>
      <c r="H152" s="14"/>
      <c r="I152" s="48"/>
      <c r="J152" s="48"/>
      <c r="K152" s="48"/>
      <c r="L152" s="48"/>
      <c r="M152" s="48"/>
      <c r="N152" s="48"/>
      <c r="O152" s="48"/>
      <c r="P152" s="51"/>
      <c r="Q152" s="54"/>
      <c r="R152" s="61"/>
      <c r="S152" s="74"/>
    </row>
    <row r="153" spans="1:19" ht="15" customHeight="1" x14ac:dyDescent="0.25">
      <c r="A153" s="83"/>
      <c r="B153" s="64"/>
      <c r="C153" s="68"/>
      <c r="D153" s="68"/>
      <c r="E153" s="68"/>
      <c r="F153" s="56"/>
      <c r="G153" s="57"/>
      <c r="H153" s="14"/>
      <c r="I153" s="48"/>
      <c r="J153" s="48"/>
      <c r="K153" s="48"/>
      <c r="L153" s="48"/>
      <c r="M153" s="48"/>
      <c r="N153" s="48"/>
      <c r="O153" s="48"/>
      <c r="P153" s="51"/>
      <c r="Q153" s="54"/>
      <c r="R153" s="61"/>
      <c r="S153" s="74"/>
    </row>
    <row r="154" spans="1:19" ht="15" customHeight="1" x14ac:dyDescent="0.25">
      <c r="A154" s="83"/>
      <c r="B154" s="64"/>
      <c r="C154" s="68"/>
      <c r="D154" s="68"/>
      <c r="E154" s="68"/>
      <c r="F154" s="56" t="s">
        <v>107</v>
      </c>
      <c r="G154" s="57">
        <v>62</v>
      </c>
      <c r="H154" s="14"/>
      <c r="I154" s="48"/>
      <c r="J154" s="48"/>
      <c r="K154" s="48"/>
      <c r="L154" s="48"/>
      <c r="M154" s="48"/>
      <c r="N154" s="48"/>
      <c r="O154" s="48"/>
      <c r="P154" s="51"/>
      <c r="Q154" s="54"/>
      <c r="R154" s="61"/>
      <c r="S154" s="74"/>
    </row>
    <row r="155" spans="1:19" ht="15" customHeight="1" x14ac:dyDescent="0.25">
      <c r="A155" s="83"/>
      <c r="B155" s="64"/>
      <c r="C155" s="68"/>
      <c r="D155" s="68"/>
      <c r="E155" s="68"/>
      <c r="F155" s="56"/>
      <c r="G155" s="57"/>
      <c r="H155" s="14"/>
      <c r="I155" s="48"/>
      <c r="J155" s="48"/>
      <c r="K155" s="48"/>
      <c r="L155" s="48"/>
      <c r="M155" s="48"/>
      <c r="N155" s="48"/>
      <c r="O155" s="48"/>
      <c r="P155" s="51"/>
      <c r="Q155" s="54"/>
      <c r="R155" s="61"/>
      <c r="S155" s="74"/>
    </row>
    <row r="156" spans="1:19" ht="15" customHeight="1" x14ac:dyDescent="0.25">
      <c r="A156" s="83"/>
      <c r="B156" s="64"/>
      <c r="C156" s="68"/>
      <c r="D156" s="68"/>
      <c r="E156" s="68"/>
      <c r="F156" s="56"/>
      <c r="G156" s="57"/>
      <c r="H156" s="14"/>
      <c r="I156" s="48"/>
      <c r="J156" s="48"/>
      <c r="K156" s="48"/>
      <c r="L156" s="48"/>
      <c r="M156" s="48"/>
      <c r="N156" s="48"/>
      <c r="O156" s="48"/>
      <c r="P156" s="51"/>
      <c r="Q156" s="54"/>
      <c r="R156" s="61"/>
      <c r="S156" s="74"/>
    </row>
    <row r="157" spans="1:19" ht="15" customHeight="1" x14ac:dyDescent="0.25">
      <c r="A157" s="83"/>
      <c r="B157" s="64"/>
      <c r="C157" s="68"/>
      <c r="D157" s="68"/>
      <c r="E157" s="68"/>
      <c r="F157" s="56" t="s">
        <v>108</v>
      </c>
      <c r="G157" s="57">
        <v>38</v>
      </c>
      <c r="H157" s="14"/>
      <c r="I157" s="48"/>
      <c r="J157" s="48"/>
      <c r="K157" s="48"/>
      <c r="L157" s="48"/>
      <c r="M157" s="48"/>
      <c r="N157" s="48"/>
      <c r="O157" s="48"/>
      <c r="P157" s="51"/>
      <c r="Q157" s="54"/>
      <c r="R157" s="61"/>
      <c r="S157" s="74"/>
    </row>
    <row r="158" spans="1:19" ht="15" customHeight="1" x14ac:dyDescent="0.25">
      <c r="A158" s="83"/>
      <c r="B158" s="64"/>
      <c r="C158" s="68"/>
      <c r="D158" s="68"/>
      <c r="E158" s="68"/>
      <c r="F158" s="56"/>
      <c r="G158" s="57"/>
      <c r="H158" s="14"/>
      <c r="I158" s="48"/>
      <c r="J158" s="48"/>
      <c r="K158" s="48"/>
      <c r="L158" s="48"/>
      <c r="M158" s="48"/>
      <c r="N158" s="48"/>
      <c r="O158" s="48"/>
      <c r="P158" s="51"/>
      <c r="Q158" s="54"/>
      <c r="R158" s="61"/>
      <c r="S158" s="74"/>
    </row>
    <row r="159" spans="1:19" ht="15" customHeight="1" x14ac:dyDescent="0.25">
      <c r="A159" s="83"/>
      <c r="B159" s="64"/>
      <c r="C159" s="68"/>
      <c r="D159" s="68"/>
      <c r="E159" s="68"/>
      <c r="F159" s="56"/>
      <c r="G159" s="57"/>
      <c r="H159" s="14"/>
      <c r="I159" s="48"/>
      <c r="J159" s="48"/>
      <c r="K159" s="48"/>
      <c r="L159" s="48"/>
      <c r="M159" s="48"/>
      <c r="N159" s="48"/>
      <c r="O159" s="48"/>
      <c r="P159" s="51"/>
      <c r="Q159" s="54"/>
      <c r="R159" s="61"/>
      <c r="S159" s="74"/>
    </row>
    <row r="160" spans="1:19" ht="15" customHeight="1" x14ac:dyDescent="0.25">
      <c r="A160" s="83"/>
      <c r="B160" s="64"/>
      <c r="C160" s="68"/>
      <c r="D160" s="68"/>
      <c r="E160" s="68"/>
      <c r="F160" s="56"/>
      <c r="G160" s="57"/>
      <c r="H160" s="14"/>
      <c r="I160" s="48"/>
      <c r="J160" s="48"/>
      <c r="K160" s="48"/>
      <c r="L160" s="48"/>
      <c r="M160" s="48"/>
      <c r="N160" s="48"/>
      <c r="O160" s="48"/>
      <c r="P160" s="51"/>
      <c r="Q160" s="54"/>
      <c r="R160" s="61"/>
      <c r="S160" s="74"/>
    </row>
    <row r="161" spans="1:19" ht="15" customHeight="1" x14ac:dyDescent="0.25">
      <c r="A161" s="83"/>
      <c r="B161" s="64"/>
      <c r="C161" s="68"/>
      <c r="D161" s="68"/>
      <c r="E161" s="68"/>
      <c r="F161" s="56" t="s">
        <v>109</v>
      </c>
      <c r="G161" s="58">
        <v>15</v>
      </c>
      <c r="H161" s="14"/>
      <c r="I161" s="48"/>
      <c r="J161" s="48"/>
      <c r="K161" s="48"/>
      <c r="L161" s="48"/>
      <c r="M161" s="48"/>
      <c r="N161" s="48"/>
      <c r="O161" s="48"/>
      <c r="P161" s="51"/>
      <c r="Q161" s="54"/>
      <c r="R161" s="61"/>
      <c r="S161" s="74"/>
    </row>
    <row r="162" spans="1:19" ht="15" customHeight="1" x14ac:dyDescent="0.25">
      <c r="A162" s="83"/>
      <c r="B162" s="64"/>
      <c r="C162" s="68"/>
      <c r="D162" s="68"/>
      <c r="E162" s="68"/>
      <c r="F162" s="56"/>
      <c r="G162" s="58"/>
      <c r="H162" s="14"/>
      <c r="I162" s="48"/>
      <c r="J162" s="48"/>
      <c r="K162" s="48"/>
      <c r="L162" s="48"/>
      <c r="M162" s="48"/>
      <c r="N162" s="48"/>
      <c r="O162" s="48"/>
      <c r="P162" s="51"/>
      <c r="Q162" s="54"/>
      <c r="R162" s="61"/>
      <c r="S162" s="74"/>
    </row>
    <row r="163" spans="1:19" ht="15" customHeight="1" x14ac:dyDescent="0.25">
      <c r="A163" s="83"/>
      <c r="B163" s="64"/>
      <c r="C163" s="68"/>
      <c r="D163" s="68"/>
      <c r="E163" s="68"/>
      <c r="F163" s="56"/>
      <c r="G163" s="58"/>
      <c r="H163" s="14"/>
      <c r="I163" s="48"/>
      <c r="J163" s="48"/>
      <c r="K163" s="48"/>
      <c r="L163" s="48"/>
      <c r="M163" s="48"/>
      <c r="N163" s="48"/>
      <c r="O163" s="48"/>
      <c r="P163" s="51"/>
      <c r="Q163" s="54"/>
      <c r="R163" s="61"/>
      <c r="S163" s="74"/>
    </row>
    <row r="164" spans="1:19" ht="15" customHeight="1" x14ac:dyDescent="0.25">
      <c r="A164" s="83"/>
      <c r="B164" s="64"/>
      <c r="C164" s="68"/>
      <c r="D164" s="68"/>
      <c r="E164" s="68"/>
      <c r="F164" s="56" t="s">
        <v>110</v>
      </c>
      <c r="G164" s="58">
        <v>34</v>
      </c>
      <c r="H164" s="14"/>
      <c r="I164" s="48"/>
      <c r="J164" s="48"/>
      <c r="K164" s="48"/>
      <c r="L164" s="48"/>
      <c r="M164" s="48"/>
      <c r="N164" s="48"/>
      <c r="O164" s="48"/>
      <c r="P164" s="51"/>
      <c r="Q164" s="54"/>
      <c r="R164" s="61"/>
      <c r="S164" s="74"/>
    </row>
    <row r="165" spans="1:19" ht="15" customHeight="1" x14ac:dyDescent="0.25">
      <c r="A165" s="83"/>
      <c r="B165" s="64"/>
      <c r="C165" s="68"/>
      <c r="D165" s="68"/>
      <c r="E165" s="68"/>
      <c r="F165" s="56"/>
      <c r="G165" s="58"/>
      <c r="H165" s="14"/>
      <c r="I165" s="48"/>
      <c r="J165" s="48"/>
      <c r="K165" s="48"/>
      <c r="L165" s="48"/>
      <c r="M165" s="48"/>
      <c r="N165" s="48"/>
      <c r="O165" s="48"/>
      <c r="P165" s="51"/>
      <c r="Q165" s="54"/>
      <c r="R165" s="61"/>
      <c r="S165" s="74"/>
    </row>
    <row r="166" spans="1:19" ht="15" customHeight="1" x14ac:dyDescent="0.25">
      <c r="A166" s="83"/>
      <c r="B166" s="64"/>
      <c r="C166" s="68"/>
      <c r="D166" s="68"/>
      <c r="E166" s="68"/>
      <c r="F166" s="56"/>
      <c r="G166" s="58"/>
      <c r="H166" s="14"/>
      <c r="I166" s="48"/>
      <c r="J166" s="48"/>
      <c r="K166" s="48"/>
      <c r="L166" s="48"/>
      <c r="M166" s="48"/>
      <c r="N166" s="48"/>
      <c r="O166" s="48"/>
      <c r="P166" s="51"/>
      <c r="Q166" s="54"/>
      <c r="R166" s="61"/>
      <c r="S166" s="74"/>
    </row>
    <row r="167" spans="1:19" ht="15" customHeight="1" x14ac:dyDescent="0.25">
      <c r="A167" s="83"/>
      <c r="B167" s="64"/>
      <c r="C167" s="68"/>
      <c r="D167" s="68"/>
      <c r="E167" s="68"/>
      <c r="F167" s="56" t="s">
        <v>111</v>
      </c>
      <c r="G167" s="58">
        <v>33</v>
      </c>
      <c r="H167" s="14"/>
      <c r="I167" s="48"/>
      <c r="J167" s="48"/>
      <c r="K167" s="48"/>
      <c r="L167" s="48"/>
      <c r="M167" s="48"/>
      <c r="N167" s="48"/>
      <c r="O167" s="48"/>
      <c r="P167" s="51"/>
      <c r="Q167" s="54"/>
      <c r="R167" s="61"/>
      <c r="S167" s="74"/>
    </row>
    <row r="168" spans="1:19" ht="15" customHeight="1" x14ac:dyDescent="0.25">
      <c r="A168" s="83"/>
      <c r="B168" s="64"/>
      <c r="C168" s="68"/>
      <c r="D168" s="68"/>
      <c r="E168" s="68"/>
      <c r="F168" s="56"/>
      <c r="G168" s="58"/>
      <c r="H168" s="14"/>
      <c r="I168" s="48"/>
      <c r="J168" s="48"/>
      <c r="K168" s="48"/>
      <c r="L168" s="48"/>
      <c r="M168" s="48"/>
      <c r="N168" s="48"/>
      <c r="O168" s="48"/>
      <c r="P168" s="51"/>
      <c r="Q168" s="54"/>
      <c r="R168" s="61"/>
      <c r="S168" s="74"/>
    </row>
    <row r="169" spans="1:19" ht="15" customHeight="1" x14ac:dyDescent="0.25">
      <c r="A169" s="83"/>
      <c r="B169" s="64"/>
      <c r="C169" s="68"/>
      <c r="D169" s="68"/>
      <c r="E169" s="68"/>
      <c r="F169" s="56"/>
      <c r="G169" s="58"/>
      <c r="H169" s="14"/>
      <c r="I169" s="48"/>
      <c r="J169" s="48"/>
      <c r="K169" s="48"/>
      <c r="L169" s="48"/>
      <c r="M169" s="48"/>
      <c r="N169" s="48"/>
      <c r="O169" s="48"/>
      <c r="P169" s="51"/>
      <c r="Q169" s="54"/>
      <c r="R169" s="61"/>
      <c r="S169" s="74"/>
    </row>
    <row r="170" spans="1:19" ht="15" customHeight="1" x14ac:dyDescent="0.25">
      <c r="A170" s="83"/>
      <c r="B170" s="64"/>
      <c r="C170" s="68"/>
      <c r="D170" s="68"/>
      <c r="E170" s="68"/>
      <c r="F170" s="56" t="s">
        <v>112</v>
      </c>
      <c r="G170" s="58">
        <v>80</v>
      </c>
      <c r="H170" s="14"/>
      <c r="I170" s="48"/>
      <c r="J170" s="48"/>
      <c r="K170" s="48"/>
      <c r="L170" s="48"/>
      <c r="M170" s="48"/>
      <c r="N170" s="48"/>
      <c r="O170" s="48"/>
      <c r="P170" s="51"/>
      <c r="Q170" s="54"/>
      <c r="R170" s="61"/>
      <c r="S170" s="74"/>
    </row>
    <row r="171" spans="1:19" ht="15" customHeight="1" x14ac:dyDescent="0.25">
      <c r="A171" s="83"/>
      <c r="B171" s="64"/>
      <c r="C171" s="68"/>
      <c r="D171" s="68"/>
      <c r="E171" s="68"/>
      <c r="F171" s="56"/>
      <c r="G171" s="58"/>
      <c r="H171" s="14"/>
      <c r="I171" s="48"/>
      <c r="J171" s="48"/>
      <c r="K171" s="48"/>
      <c r="L171" s="48"/>
      <c r="M171" s="48"/>
      <c r="N171" s="48"/>
      <c r="O171" s="48"/>
      <c r="P171" s="51"/>
      <c r="Q171" s="54"/>
      <c r="R171" s="61"/>
      <c r="S171" s="74"/>
    </row>
    <row r="172" spans="1:19" ht="15" customHeight="1" x14ac:dyDescent="0.25">
      <c r="A172" s="83"/>
      <c r="B172" s="64"/>
      <c r="C172" s="68"/>
      <c r="D172" s="68"/>
      <c r="E172" s="68"/>
      <c r="F172" s="56"/>
      <c r="G172" s="58"/>
      <c r="H172" s="14"/>
      <c r="I172" s="48"/>
      <c r="J172" s="48"/>
      <c r="K172" s="48"/>
      <c r="L172" s="48"/>
      <c r="M172" s="48"/>
      <c r="N172" s="48"/>
      <c r="O172" s="48"/>
      <c r="P172" s="51"/>
      <c r="Q172" s="54"/>
      <c r="R172" s="61"/>
      <c r="S172" s="74"/>
    </row>
    <row r="173" spans="1:19" ht="15" customHeight="1" x14ac:dyDescent="0.25">
      <c r="A173" s="83"/>
      <c r="B173" s="64"/>
      <c r="C173" s="68"/>
      <c r="D173" s="68"/>
      <c r="E173" s="68"/>
      <c r="F173" s="56" t="s">
        <v>113</v>
      </c>
      <c r="G173" s="58">
        <v>394</v>
      </c>
      <c r="H173" s="14"/>
      <c r="I173" s="48"/>
      <c r="J173" s="48"/>
      <c r="K173" s="48"/>
      <c r="L173" s="48"/>
      <c r="M173" s="48"/>
      <c r="N173" s="48"/>
      <c r="O173" s="48"/>
      <c r="P173" s="51"/>
      <c r="Q173" s="54"/>
      <c r="R173" s="61"/>
      <c r="S173" s="74"/>
    </row>
    <row r="174" spans="1:19" ht="15" customHeight="1" x14ac:dyDescent="0.25">
      <c r="A174" s="83"/>
      <c r="B174" s="64"/>
      <c r="C174" s="68"/>
      <c r="D174" s="68"/>
      <c r="E174" s="68"/>
      <c r="F174" s="56"/>
      <c r="G174" s="58"/>
      <c r="H174" s="14"/>
      <c r="I174" s="48"/>
      <c r="J174" s="48"/>
      <c r="K174" s="48"/>
      <c r="L174" s="48"/>
      <c r="M174" s="48"/>
      <c r="N174" s="48"/>
      <c r="O174" s="48"/>
      <c r="P174" s="51"/>
      <c r="Q174" s="54"/>
      <c r="R174" s="61"/>
      <c r="S174" s="74"/>
    </row>
    <row r="175" spans="1:19" ht="15" customHeight="1" x14ac:dyDescent="0.25">
      <c r="A175" s="83"/>
      <c r="B175" s="64"/>
      <c r="C175" s="68"/>
      <c r="D175" s="68"/>
      <c r="E175" s="68"/>
      <c r="F175" s="56"/>
      <c r="G175" s="58"/>
      <c r="H175" s="14"/>
      <c r="I175" s="48"/>
      <c r="J175" s="48"/>
      <c r="K175" s="48"/>
      <c r="L175" s="48"/>
      <c r="M175" s="48"/>
      <c r="N175" s="48"/>
      <c r="O175" s="48"/>
      <c r="P175" s="51"/>
      <c r="Q175" s="54"/>
      <c r="R175" s="61"/>
      <c r="S175" s="74"/>
    </row>
    <row r="176" spans="1:19" ht="15" customHeight="1" x14ac:dyDescent="0.25">
      <c r="A176" s="83"/>
      <c r="B176" s="64"/>
      <c r="C176" s="68"/>
      <c r="D176" s="68"/>
      <c r="E176" s="68"/>
      <c r="F176" s="59" t="s">
        <v>114</v>
      </c>
      <c r="G176" s="14">
        <v>5</v>
      </c>
      <c r="H176" s="14"/>
      <c r="I176" s="48"/>
      <c r="J176" s="48"/>
      <c r="K176" s="48"/>
      <c r="L176" s="48"/>
      <c r="M176" s="48"/>
      <c r="N176" s="48"/>
      <c r="O176" s="48"/>
      <c r="P176" s="51"/>
      <c r="Q176" s="54"/>
      <c r="R176" s="61"/>
      <c r="S176" s="74"/>
    </row>
    <row r="177" spans="1:19" ht="15" customHeight="1" x14ac:dyDescent="0.25">
      <c r="A177" s="83"/>
      <c r="B177" s="64"/>
      <c r="C177" s="68"/>
      <c r="D177" s="68"/>
      <c r="E177" s="68"/>
      <c r="F177" s="15"/>
      <c r="G177" s="14"/>
      <c r="H177" s="14"/>
      <c r="I177" s="48"/>
      <c r="J177" s="48"/>
      <c r="K177" s="48"/>
      <c r="L177" s="48"/>
      <c r="M177" s="48"/>
      <c r="N177" s="48"/>
      <c r="O177" s="48"/>
      <c r="P177" s="51"/>
      <c r="Q177" s="54"/>
      <c r="R177" s="61"/>
      <c r="S177" s="74"/>
    </row>
    <row r="178" spans="1:19" ht="15" customHeight="1" x14ac:dyDescent="0.25">
      <c r="A178" s="83"/>
      <c r="B178" s="64"/>
      <c r="C178" s="68"/>
      <c r="D178" s="68"/>
      <c r="E178" s="68"/>
      <c r="F178" s="59" t="s">
        <v>115</v>
      </c>
      <c r="G178" s="14">
        <v>18</v>
      </c>
      <c r="H178" s="14"/>
      <c r="I178" s="48"/>
      <c r="J178" s="48"/>
      <c r="K178" s="48"/>
      <c r="L178" s="48"/>
      <c r="M178" s="48"/>
      <c r="N178" s="48"/>
      <c r="O178" s="48"/>
      <c r="P178" s="51"/>
      <c r="Q178" s="54"/>
      <c r="R178" s="61"/>
      <c r="S178" s="74"/>
    </row>
    <row r="179" spans="1:19" ht="15" customHeight="1" x14ac:dyDescent="0.25">
      <c r="A179" s="83"/>
      <c r="B179" s="64"/>
      <c r="C179" s="68"/>
      <c r="D179" s="68"/>
      <c r="E179" s="68"/>
      <c r="F179" s="15"/>
      <c r="G179" s="14"/>
      <c r="H179" s="14"/>
      <c r="I179" s="48"/>
      <c r="J179" s="48"/>
      <c r="K179" s="48"/>
      <c r="L179" s="48"/>
      <c r="M179" s="48"/>
      <c r="N179" s="48"/>
      <c r="O179" s="48"/>
      <c r="P179" s="51"/>
      <c r="Q179" s="54"/>
      <c r="R179" s="61"/>
      <c r="S179" s="74"/>
    </row>
    <row r="180" spans="1:19" ht="15" customHeight="1" x14ac:dyDescent="0.25">
      <c r="A180" s="83"/>
      <c r="B180" s="64"/>
      <c r="C180" s="68"/>
      <c r="D180" s="68"/>
      <c r="E180" s="68"/>
      <c r="F180" s="59" t="s">
        <v>116</v>
      </c>
      <c r="G180" s="14">
        <v>1</v>
      </c>
      <c r="H180" s="14"/>
      <c r="I180" s="48"/>
      <c r="J180" s="48"/>
      <c r="K180" s="48"/>
      <c r="L180" s="48"/>
      <c r="M180" s="48"/>
      <c r="N180" s="48"/>
      <c r="O180" s="48"/>
      <c r="P180" s="51"/>
      <c r="Q180" s="54"/>
      <c r="R180" s="61"/>
      <c r="S180" s="74"/>
    </row>
    <row r="181" spans="1:19" ht="15" customHeight="1" x14ac:dyDescent="0.25">
      <c r="A181" s="83"/>
      <c r="B181" s="64"/>
      <c r="C181" s="68"/>
      <c r="D181" s="68"/>
      <c r="E181" s="68"/>
      <c r="F181" s="59"/>
      <c r="G181" s="14"/>
      <c r="H181" s="14"/>
      <c r="I181" s="48"/>
      <c r="J181" s="48"/>
      <c r="K181" s="48"/>
      <c r="L181" s="48"/>
      <c r="M181" s="48"/>
      <c r="N181" s="48"/>
      <c r="O181" s="48"/>
      <c r="P181" s="51"/>
      <c r="Q181" s="54"/>
      <c r="R181" s="61"/>
      <c r="S181" s="74"/>
    </row>
    <row r="182" spans="1:19" ht="15" customHeight="1" x14ac:dyDescent="0.25">
      <c r="A182" s="83"/>
      <c r="B182" s="64"/>
      <c r="C182" s="68"/>
      <c r="D182" s="68"/>
      <c r="E182" s="68"/>
      <c r="F182" s="59"/>
      <c r="G182" s="14"/>
      <c r="H182" s="14"/>
      <c r="I182" s="48"/>
      <c r="J182" s="48"/>
      <c r="K182" s="48"/>
      <c r="L182" s="48"/>
      <c r="M182" s="48"/>
      <c r="N182" s="48"/>
      <c r="O182" s="48"/>
      <c r="P182" s="51"/>
      <c r="Q182" s="54"/>
      <c r="R182" s="61"/>
      <c r="S182" s="74"/>
    </row>
    <row r="183" spans="1:19" ht="15" customHeight="1" x14ac:dyDescent="0.25">
      <c r="A183" s="83"/>
      <c r="B183" s="64"/>
      <c r="C183" s="68"/>
      <c r="D183" s="68"/>
      <c r="E183" s="68"/>
      <c r="F183" s="59"/>
      <c r="G183" s="14"/>
      <c r="H183" s="14"/>
      <c r="I183" s="49"/>
      <c r="J183" s="49"/>
      <c r="K183" s="49"/>
      <c r="L183" s="49"/>
      <c r="M183" s="49"/>
      <c r="N183" s="49"/>
      <c r="O183" s="49"/>
      <c r="P183" s="52"/>
      <c r="Q183" s="55"/>
      <c r="R183" s="61"/>
      <c r="S183" s="74"/>
    </row>
    <row r="184" spans="1:19" ht="15" customHeight="1" x14ac:dyDescent="0.25">
      <c r="A184" s="83"/>
      <c r="B184" s="64"/>
      <c r="C184" s="91" t="s">
        <v>117</v>
      </c>
      <c r="D184" s="91"/>
      <c r="E184" s="91"/>
      <c r="F184" s="56" t="s">
        <v>118</v>
      </c>
      <c r="G184" s="14">
        <v>6</v>
      </c>
      <c r="H184" s="14">
        <f>SUM(G184:G192)</f>
        <v>112</v>
      </c>
      <c r="I184" s="14">
        <v>0</v>
      </c>
      <c r="J184" s="14">
        <f>$H$184*I184</f>
        <v>0</v>
      </c>
      <c r="K184" s="14">
        <f t="shared" ref="K184" si="45">J184</f>
        <v>0</v>
      </c>
      <c r="L184" s="14">
        <f t="shared" ref="L184" si="46">K184*7</f>
        <v>0</v>
      </c>
      <c r="M184" s="14">
        <f>K184*30</f>
        <v>0</v>
      </c>
      <c r="N184" s="14">
        <f>K184*365</f>
        <v>0</v>
      </c>
      <c r="O184" s="14">
        <f>N184*265</f>
        <v>0</v>
      </c>
      <c r="P184" s="17">
        <f t="shared" ref="P184" si="47">O184/1000</f>
        <v>0</v>
      </c>
      <c r="Q184" s="18">
        <f t="shared" ref="Q184" si="48">O184/1000000</f>
        <v>0</v>
      </c>
      <c r="R184" s="61"/>
      <c r="S184" s="74"/>
    </row>
    <row r="185" spans="1:19" ht="15" customHeight="1" x14ac:dyDescent="0.25">
      <c r="A185" s="83"/>
      <c r="B185" s="64"/>
      <c r="C185" s="91"/>
      <c r="D185" s="91"/>
      <c r="E185" s="91"/>
      <c r="F185" s="56"/>
      <c r="G185" s="14"/>
      <c r="H185" s="14"/>
      <c r="I185" s="14"/>
      <c r="J185" s="14"/>
      <c r="K185" s="14"/>
      <c r="L185" s="14"/>
      <c r="M185" s="14"/>
      <c r="N185" s="14"/>
      <c r="O185" s="14"/>
      <c r="P185" s="17"/>
      <c r="Q185" s="18"/>
      <c r="R185" s="61"/>
      <c r="S185" s="74"/>
    </row>
    <row r="186" spans="1:19" ht="15" customHeight="1" x14ac:dyDescent="0.25">
      <c r="A186" s="83"/>
      <c r="B186" s="64"/>
      <c r="C186" s="91"/>
      <c r="D186" s="91"/>
      <c r="E186" s="91"/>
      <c r="F186" s="56"/>
      <c r="G186" s="14"/>
      <c r="H186" s="14"/>
      <c r="I186" s="14"/>
      <c r="J186" s="14"/>
      <c r="K186" s="14"/>
      <c r="L186" s="14"/>
      <c r="M186" s="14"/>
      <c r="N186" s="14"/>
      <c r="O186" s="14"/>
      <c r="P186" s="17"/>
      <c r="Q186" s="18"/>
      <c r="R186" s="61"/>
      <c r="S186" s="74"/>
    </row>
    <row r="187" spans="1:19" ht="15" customHeight="1" x14ac:dyDescent="0.25">
      <c r="A187" s="83"/>
      <c r="B187" s="64"/>
      <c r="C187" s="91"/>
      <c r="D187" s="91"/>
      <c r="E187" s="91"/>
      <c r="F187" s="56" t="s">
        <v>119</v>
      </c>
      <c r="G187" s="14">
        <v>104</v>
      </c>
      <c r="H187" s="14"/>
      <c r="I187" s="14"/>
      <c r="J187" s="14"/>
      <c r="K187" s="14"/>
      <c r="L187" s="14"/>
      <c r="M187" s="14"/>
      <c r="N187" s="14"/>
      <c r="O187" s="14"/>
      <c r="P187" s="17"/>
      <c r="Q187" s="18"/>
      <c r="R187" s="61"/>
      <c r="S187" s="74"/>
    </row>
    <row r="188" spans="1:19" ht="15" customHeight="1" x14ac:dyDescent="0.25">
      <c r="A188" s="83"/>
      <c r="B188" s="64"/>
      <c r="C188" s="91"/>
      <c r="D188" s="91"/>
      <c r="E188" s="91"/>
      <c r="F188" s="56"/>
      <c r="G188" s="14"/>
      <c r="H188" s="14"/>
      <c r="I188" s="14"/>
      <c r="J188" s="14"/>
      <c r="K188" s="14"/>
      <c r="L188" s="14"/>
      <c r="M188" s="14"/>
      <c r="N188" s="14"/>
      <c r="O188" s="14"/>
      <c r="P188" s="17"/>
      <c r="Q188" s="18"/>
      <c r="R188" s="61"/>
      <c r="S188" s="74"/>
    </row>
    <row r="189" spans="1:19" ht="15" customHeight="1" x14ac:dyDescent="0.25">
      <c r="A189" s="83"/>
      <c r="B189" s="64"/>
      <c r="C189" s="91"/>
      <c r="D189" s="91"/>
      <c r="E189" s="91"/>
      <c r="F189" s="56"/>
      <c r="G189" s="14"/>
      <c r="H189" s="14"/>
      <c r="I189" s="14"/>
      <c r="J189" s="14"/>
      <c r="K189" s="14"/>
      <c r="L189" s="14"/>
      <c r="M189" s="14"/>
      <c r="N189" s="14"/>
      <c r="O189" s="14"/>
      <c r="P189" s="17"/>
      <c r="Q189" s="18"/>
      <c r="R189" s="61"/>
      <c r="S189" s="74"/>
    </row>
    <row r="190" spans="1:19" ht="15" customHeight="1" x14ac:dyDescent="0.25">
      <c r="A190" s="83"/>
      <c r="B190" s="64"/>
      <c r="C190" s="91"/>
      <c r="D190" s="91"/>
      <c r="E190" s="91"/>
      <c r="F190" s="56" t="s">
        <v>120</v>
      </c>
      <c r="G190" s="14">
        <v>2</v>
      </c>
      <c r="H190" s="14"/>
      <c r="I190" s="14"/>
      <c r="J190" s="14"/>
      <c r="K190" s="14"/>
      <c r="L190" s="14"/>
      <c r="M190" s="14"/>
      <c r="N190" s="14"/>
      <c r="O190" s="14"/>
      <c r="P190" s="17"/>
      <c r="Q190" s="18"/>
      <c r="R190" s="61"/>
      <c r="S190" s="74"/>
    </row>
    <row r="191" spans="1:19" ht="15" customHeight="1" x14ac:dyDescent="0.25">
      <c r="A191" s="83"/>
      <c r="B191" s="64"/>
      <c r="C191" s="91"/>
      <c r="D191" s="91"/>
      <c r="E191" s="91"/>
      <c r="F191" s="56"/>
      <c r="G191" s="14"/>
      <c r="H191" s="14"/>
      <c r="I191" s="14"/>
      <c r="J191" s="14"/>
      <c r="K191" s="14"/>
      <c r="L191" s="14"/>
      <c r="M191" s="14"/>
      <c r="N191" s="14"/>
      <c r="O191" s="14"/>
      <c r="P191" s="17"/>
      <c r="Q191" s="18"/>
      <c r="R191" s="61"/>
      <c r="S191" s="74"/>
    </row>
    <row r="192" spans="1:19" ht="15" customHeight="1" x14ac:dyDescent="0.25">
      <c r="A192" s="83"/>
      <c r="B192" s="64"/>
      <c r="C192" s="91"/>
      <c r="D192" s="91"/>
      <c r="E192" s="91"/>
      <c r="F192" s="56"/>
      <c r="G192" s="14"/>
      <c r="H192" s="14"/>
      <c r="I192" s="14"/>
      <c r="J192" s="14"/>
      <c r="K192" s="14"/>
      <c r="L192" s="14"/>
      <c r="M192" s="14"/>
      <c r="N192" s="14"/>
      <c r="O192" s="14"/>
      <c r="P192" s="17"/>
      <c r="Q192" s="18"/>
      <c r="R192" s="61"/>
      <c r="S192" s="74"/>
    </row>
    <row r="193" spans="1:19" ht="15" customHeight="1" x14ac:dyDescent="0.25">
      <c r="A193" s="83"/>
      <c r="B193" s="63" t="s">
        <v>121</v>
      </c>
      <c r="C193" s="92" t="s">
        <v>122</v>
      </c>
      <c r="D193" s="92"/>
      <c r="E193" s="92"/>
      <c r="F193" s="62"/>
      <c r="G193" s="14">
        <v>0</v>
      </c>
      <c r="H193" s="14">
        <f>G193</f>
        <v>0</v>
      </c>
      <c r="I193" s="14">
        <v>0</v>
      </c>
      <c r="J193" s="14">
        <f>H193*I193</f>
        <v>0</v>
      </c>
      <c r="K193" s="14">
        <f t="shared" ref="K193" si="49">J193</f>
        <v>0</v>
      </c>
      <c r="L193" s="14">
        <f>K193*7</f>
        <v>0</v>
      </c>
      <c r="M193" s="14">
        <f t="shared" ref="M193" si="50">K193*30</f>
        <v>0</v>
      </c>
      <c r="N193" s="14">
        <f>K193*365</f>
        <v>0</v>
      </c>
      <c r="O193" s="14">
        <f t="shared" ref="O193" si="51">N193*265</f>
        <v>0</v>
      </c>
      <c r="P193" s="17">
        <f t="shared" ref="P193" si="52">O193/1000</f>
        <v>0</v>
      </c>
      <c r="Q193" s="18">
        <f t="shared" ref="Q193" si="53">O193/1000000</f>
        <v>0</v>
      </c>
      <c r="R193" s="76">
        <f>SUM(Q193:Q202)</f>
        <v>0</v>
      </c>
      <c r="S193" s="74"/>
    </row>
    <row r="194" spans="1:19" ht="15" customHeight="1" x14ac:dyDescent="0.25">
      <c r="A194" s="83"/>
      <c r="B194" s="63"/>
      <c r="C194" s="92"/>
      <c r="D194" s="92"/>
      <c r="E194" s="92"/>
      <c r="F194" s="62"/>
      <c r="G194" s="14"/>
      <c r="H194" s="14"/>
      <c r="I194" s="14"/>
      <c r="J194" s="14"/>
      <c r="K194" s="14"/>
      <c r="L194" s="14"/>
      <c r="M194" s="14"/>
      <c r="N194" s="14"/>
      <c r="O194" s="14"/>
      <c r="P194" s="17"/>
      <c r="Q194" s="18"/>
      <c r="R194" s="76"/>
      <c r="S194" s="74"/>
    </row>
    <row r="195" spans="1:19" ht="15" customHeight="1" x14ac:dyDescent="0.25">
      <c r="A195" s="83"/>
      <c r="B195" s="63"/>
      <c r="C195" s="92" t="s">
        <v>123</v>
      </c>
      <c r="D195" s="92"/>
      <c r="E195" s="92"/>
      <c r="F195" s="62"/>
      <c r="G195" s="14">
        <v>0</v>
      </c>
      <c r="H195" s="14">
        <f>G195</f>
        <v>0</v>
      </c>
      <c r="I195" s="14">
        <v>0</v>
      </c>
      <c r="J195" s="14">
        <f>H195*I195</f>
        <v>0</v>
      </c>
      <c r="K195" s="14">
        <f t="shared" ref="K195" si="54">J195</f>
        <v>0</v>
      </c>
      <c r="L195" s="14">
        <f>K195*7</f>
        <v>0</v>
      </c>
      <c r="M195" s="14">
        <f t="shared" ref="M195" si="55">K195*30</f>
        <v>0</v>
      </c>
      <c r="N195" s="14">
        <f>K195*365</f>
        <v>0</v>
      </c>
      <c r="O195" s="14">
        <f t="shared" ref="O195" si="56">N195*265</f>
        <v>0</v>
      </c>
      <c r="P195" s="17">
        <f t="shared" ref="P195" si="57">O195/1000</f>
        <v>0</v>
      </c>
      <c r="Q195" s="18">
        <f t="shared" ref="Q195" si="58">O195/1000000</f>
        <v>0</v>
      </c>
      <c r="R195" s="76"/>
      <c r="S195" s="74"/>
    </row>
    <row r="196" spans="1:19" ht="15" customHeight="1" x14ac:dyDescent="0.25">
      <c r="A196" s="83"/>
      <c r="B196" s="63"/>
      <c r="C196" s="92"/>
      <c r="D196" s="92"/>
      <c r="E196" s="92"/>
      <c r="F196" s="62"/>
      <c r="G196" s="14"/>
      <c r="H196" s="14"/>
      <c r="I196" s="14"/>
      <c r="J196" s="14"/>
      <c r="K196" s="14"/>
      <c r="L196" s="14"/>
      <c r="M196" s="14"/>
      <c r="N196" s="14"/>
      <c r="O196" s="14"/>
      <c r="P196" s="17"/>
      <c r="Q196" s="18"/>
      <c r="R196" s="76"/>
      <c r="S196" s="74"/>
    </row>
    <row r="197" spans="1:19" ht="15" customHeight="1" x14ac:dyDescent="0.25">
      <c r="A197" s="83"/>
      <c r="B197" s="63"/>
      <c r="C197" s="92" t="s">
        <v>124</v>
      </c>
      <c r="D197" s="92"/>
      <c r="E197" s="92"/>
      <c r="F197" s="62"/>
      <c r="G197" s="14">
        <v>0</v>
      </c>
      <c r="H197" s="14">
        <f>G197</f>
        <v>0</v>
      </c>
      <c r="I197" s="14">
        <v>0</v>
      </c>
      <c r="J197" s="14">
        <f>H197*I197</f>
        <v>0</v>
      </c>
      <c r="K197" s="14">
        <f t="shared" ref="K197" si="59">J197</f>
        <v>0</v>
      </c>
      <c r="L197" s="14">
        <f>K197*7</f>
        <v>0</v>
      </c>
      <c r="M197" s="14">
        <f t="shared" ref="M197" si="60">K197*30</f>
        <v>0</v>
      </c>
      <c r="N197" s="14">
        <f>K197*365</f>
        <v>0</v>
      </c>
      <c r="O197" s="14">
        <f t="shared" ref="O197" si="61">N197*265</f>
        <v>0</v>
      </c>
      <c r="P197" s="17">
        <f t="shared" ref="P197" si="62">O197/1000</f>
        <v>0</v>
      </c>
      <c r="Q197" s="18">
        <f t="shared" ref="Q197" si="63">O197/1000000</f>
        <v>0</v>
      </c>
      <c r="R197" s="76"/>
      <c r="S197" s="74"/>
    </row>
    <row r="198" spans="1:19" ht="15" customHeight="1" x14ac:dyDescent="0.25">
      <c r="A198" s="83"/>
      <c r="B198" s="63"/>
      <c r="C198" s="92"/>
      <c r="D198" s="92"/>
      <c r="E198" s="92"/>
      <c r="F198" s="62"/>
      <c r="G198" s="14"/>
      <c r="H198" s="14"/>
      <c r="I198" s="14"/>
      <c r="J198" s="14"/>
      <c r="K198" s="14"/>
      <c r="L198" s="14"/>
      <c r="M198" s="14"/>
      <c r="N198" s="14"/>
      <c r="O198" s="14"/>
      <c r="P198" s="17"/>
      <c r="Q198" s="18"/>
      <c r="R198" s="76"/>
      <c r="S198" s="74"/>
    </row>
    <row r="199" spans="1:19" ht="15" customHeight="1" x14ac:dyDescent="0.25">
      <c r="A199" s="83"/>
      <c r="B199" s="63"/>
      <c r="C199" s="92" t="s">
        <v>125</v>
      </c>
      <c r="D199" s="92"/>
      <c r="E199" s="92"/>
      <c r="F199" s="62"/>
      <c r="G199" s="14">
        <v>0</v>
      </c>
      <c r="H199" s="14">
        <f>G199</f>
        <v>0</v>
      </c>
      <c r="I199" s="14">
        <v>0</v>
      </c>
      <c r="J199" s="14">
        <f>H199*I199</f>
        <v>0</v>
      </c>
      <c r="K199" s="14">
        <f t="shared" ref="K199" si="64">J199</f>
        <v>0</v>
      </c>
      <c r="L199" s="14">
        <f>K199*7</f>
        <v>0</v>
      </c>
      <c r="M199" s="14">
        <f t="shared" ref="M199" si="65">K199*30</f>
        <v>0</v>
      </c>
      <c r="N199" s="14">
        <f>K199*365</f>
        <v>0</v>
      </c>
      <c r="O199" s="14">
        <f t="shared" ref="O199" si="66">N199*265</f>
        <v>0</v>
      </c>
      <c r="P199" s="17">
        <f t="shared" ref="P199" si="67">O199/1000</f>
        <v>0</v>
      </c>
      <c r="Q199" s="18">
        <f t="shared" ref="Q199" si="68">O199/1000000</f>
        <v>0</v>
      </c>
      <c r="R199" s="76"/>
      <c r="S199" s="74"/>
    </row>
    <row r="200" spans="1:19" ht="15" customHeight="1" x14ac:dyDescent="0.25">
      <c r="A200" s="83"/>
      <c r="B200" s="63"/>
      <c r="C200" s="92"/>
      <c r="D200" s="92"/>
      <c r="E200" s="92"/>
      <c r="F200" s="62"/>
      <c r="G200" s="14"/>
      <c r="H200" s="14"/>
      <c r="I200" s="14"/>
      <c r="J200" s="14"/>
      <c r="K200" s="14"/>
      <c r="L200" s="14"/>
      <c r="M200" s="14"/>
      <c r="N200" s="14"/>
      <c r="O200" s="14"/>
      <c r="P200" s="17"/>
      <c r="Q200" s="18"/>
      <c r="R200" s="76"/>
      <c r="S200" s="74"/>
    </row>
    <row r="201" spans="1:19" ht="15" customHeight="1" x14ac:dyDescent="0.25">
      <c r="A201" s="83"/>
      <c r="B201" s="63"/>
      <c r="C201" s="92" t="s">
        <v>125</v>
      </c>
      <c r="D201" s="92"/>
      <c r="E201" s="92"/>
      <c r="F201" s="62"/>
      <c r="G201" s="14">
        <v>0</v>
      </c>
      <c r="H201" s="14">
        <f>G201</f>
        <v>0</v>
      </c>
      <c r="I201" s="14">
        <v>0</v>
      </c>
      <c r="J201" s="14">
        <f>H201*I201</f>
        <v>0</v>
      </c>
      <c r="K201" s="14">
        <f t="shared" ref="K201" si="69">J201</f>
        <v>0</v>
      </c>
      <c r="L201" s="14">
        <f>K201*7</f>
        <v>0</v>
      </c>
      <c r="M201" s="14">
        <f t="shared" ref="M201" si="70">K201*30</f>
        <v>0</v>
      </c>
      <c r="N201" s="14">
        <f>K201*365</f>
        <v>0</v>
      </c>
      <c r="O201" s="14">
        <f t="shared" ref="O201" si="71">N201*265</f>
        <v>0</v>
      </c>
      <c r="P201" s="17">
        <f t="shared" ref="P201" si="72">O201/1000</f>
        <v>0</v>
      </c>
      <c r="Q201" s="18">
        <f t="shared" ref="Q201" si="73">O201/1000000</f>
        <v>0</v>
      </c>
      <c r="R201" s="76"/>
      <c r="S201" s="74"/>
    </row>
    <row r="202" spans="1:19" ht="15" customHeight="1" x14ac:dyDescent="0.25">
      <c r="A202" s="83"/>
      <c r="B202" s="63"/>
      <c r="C202" s="92"/>
      <c r="D202" s="92"/>
      <c r="E202" s="92"/>
      <c r="F202" s="62"/>
      <c r="G202" s="14"/>
      <c r="H202" s="14"/>
      <c r="I202" s="14"/>
      <c r="J202" s="14"/>
      <c r="K202" s="14"/>
      <c r="L202" s="14"/>
      <c r="M202" s="14"/>
      <c r="N202" s="14"/>
      <c r="O202" s="14"/>
      <c r="P202" s="17"/>
      <c r="Q202" s="18"/>
      <c r="R202" s="76"/>
      <c r="S202" s="74"/>
    </row>
    <row r="203" spans="1:19" ht="15" customHeight="1" x14ac:dyDescent="0.25">
      <c r="A203" s="83"/>
      <c r="B203" s="65" t="s">
        <v>126</v>
      </c>
      <c r="C203" s="93" t="s">
        <v>127</v>
      </c>
      <c r="D203" s="93"/>
      <c r="E203" s="93"/>
      <c r="F203" s="66" t="s">
        <v>128</v>
      </c>
      <c r="G203" s="14">
        <v>1</v>
      </c>
      <c r="H203" s="14">
        <f>G203</f>
        <v>1</v>
      </c>
      <c r="I203" s="14">
        <v>0</v>
      </c>
      <c r="J203" s="14">
        <f>H203*I203</f>
        <v>0</v>
      </c>
      <c r="K203" s="14">
        <f t="shared" ref="K203" si="74">J203</f>
        <v>0</v>
      </c>
      <c r="L203" s="14">
        <f t="shared" ref="L203" si="75">K203*7</f>
        <v>0</v>
      </c>
      <c r="M203" s="14">
        <f>K203*30</f>
        <v>0</v>
      </c>
      <c r="N203" s="14">
        <f>K203*365</f>
        <v>0</v>
      </c>
      <c r="O203" s="14">
        <f>N203*265</f>
        <v>0</v>
      </c>
      <c r="P203" s="17">
        <f t="shared" ref="P203" si="76">O203/1000</f>
        <v>0</v>
      </c>
      <c r="Q203" s="18">
        <f t="shared" ref="Q203" si="77">O203/1000000</f>
        <v>0</v>
      </c>
      <c r="R203" s="77">
        <f>SUM(P203:P237)</f>
        <v>0</v>
      </c>
      <c r="S203" s="74"/>
    </row>
    <row r="204" spans="1:19" ht="15" customHeight="1" x14ac:dyDescent="0.25">
      <c r="A204" s="83"/>
      <c r="B204" s="65"/>
      <c r="C204" s="93"/>
      <c r="D204" s="93"/>
      <c r="E204" s="93"/>
      <c r="F204" s="66"/>
      <c r="G204" s="14"/>
      <c r="H204" s="14"/>
      <c r="I204" s="14"/>
      <c r="J204" s="14"/>
      <c r="K204" s="14"/>
      <c r="L204" s="14"/>
      <c r="M204" s="14"/>
      <c r="N204" s="14"/>
      <c r="O204" s="14"/>
      <c r="P204" s="17"/>
      <c r="Q204" s="18"/>
      <c r="R204" s="78"/>
      <c r="S204" s="74"/>
    </row>
    <row r="205" spans="1:19" ht="15" customHeight="1" x14ac:dyDescent="0.25">
      <c r="A205" s="83"/>
      <c r="B205" s="65"/>
      <c r="C205" s="93"/>
      <c r="D205" s="93"/>
      <c r="E205" s="93"/>
      <c r="F205" s="66"/>
      <c r="G205" s="14"/>
      <c r="H205" s="14"/>
      <c r="I205" s="14"/>
      <c r="J205" s="14"/>
      <c r="K205" s="14"/>
      <c r="L205" s="14"/>
      <c r="M205" s="14"/>
      <c r="N205" s="14"/>
      <c r="O205" s="14"/>
      <c r="P205" s="17"/>
      <c r="Q205" s="18"/>
      <c r="R205" s="78"/>
      <c r="S205" s="74"/>
    </row>
    <row r="206" spans="1:19" ht="15" customHeight="1" x14ac:dyDescent="0.25">
      <c r="A206" s="83"/>
      <c r="B206" s="65"/>
      <c r="C206" s="93" t="s">
        <v>131</v>
      </c>
      <c r="D206" s="93"/>
      <c r="E206" s="93"/>
      <c r="F206" s="66" t="s">
        <v>129</v>
      </c>
      <c r="G206" s="14">
        <v>2</v>
      </c>
      <c r="H206" s="14">
        <f>SUM(G206:G209)</f>
        <v>11</v>
      </c>
      <c r="I206" s="14">
        <v>0</v>
      </c>
      <c r="J206" s="14">
        <f>$H$206*I206</f>
        <v>0</v>
      </c>
      <c r="K206" s="14">
        <f t="shared" ref="K206" si="78">J206</f>
        <v>0</v>
      </c>
      <c r="L206" s="14">
        <f t="shared" ref="L206" si="79">K206*7</f>
        <v>0</v>
      </c>
      <c r="M206" s="14">
        <f>K206*30</f>
        <v>0</v>
      </c>
      <c r="N206" s="14">
        <f>K206*365</f>
        <v>0</v>
      </c>
      <c r="O206" s="14">
        <f>N206*265</f>
        <v>0</v>
      </c>
      <c r="P206" s="17">
        <f t="shared" ref="P206" si="80">O206/1000</f>
        <v>0</v>
      </c>
      <c r="Q206" s="18">
        <f t="shared" ref="Q206" si="81">O206/1000000</f>
        <v>0</v>
      </c>
      <c r="R206" s="78"/>
      <c r="S206" s="74"/>
    </row>
    <row r="207" spans="1:19" ht="15" customHeight="1" x14ac:dyDescent="0.25">
      <c r="A207" s="83"/>
      <c r="B207" s="65"/>
      <c r="C207" s="93"/>
      <c r="D207" s="93"/>
      <c r="E207" s="93"/>
      <c r="F207" s="66"/>
      <c r="G207" s="14"/>
      <c r="H207" s="14"/>
      <c r="I207" s="14"/>
      <c r="J207" s="14"/>
      <c r="K207" s="14"/>
      <c r="L207" s="14"/>
      <c r="M207" s="14"/>
      <c r="N207" s="14"/>
      <c r="O207" s="14"/>
      <c r="P207" s="17"/>
      <c r="Q207" s="18"/>
      <c r="R207" s="78"/>
      <c r="S207" s="74"/>
    </row>
    <row r="208" spans="1:19" ht="15" customHeight="1" x14ac:dyDescent="0.25">
      <c r="A208" s="83"/>
      <c r="B208" s="65"/>
      <c r="C208" s="93"/>
      <c r="D208" s="93"/>
      <c r="E208" s="93"/>
      <c r="F208" s="66" t="s">
        <v>130</v>
      </c>
      <c r="G208" s="14">
        <v>9</v>
      </c>
      <c r="H208" s="14"/>
      <c r="I208" s="14"/>
      <c r="J208" s="14"/>
      <c r="K208" s="14"/>
      <c r="L208" s="14"/>
      <c r="M208" s="14"/>
      <c r="N208" s="14"/>
      <c r="O208" s="14"/>
      <c r="P208" s="17"/>
      <c r="Q208" s="18"/>
      <c r="R208" s="78"/>
      <c r="S208" s="74"/>
    </row>
    <row r="209" spans="1:19" ht="15" customHeight="1" x14ac:dyDescent="0.25">
      <c r="A209" s="83"/>
      <c r="B209" s="65"/>
      <c r="C209" s="93"/>
      <c r="D209" s="93"/>
      <c r="E209" s="93"/>
      <c r="F209" s="66"/>
      <c r="G209" s="14"/>
      <c r="H209" s="14"/>
      <c r="I209" s="14"/>
      <c r="J209" s="14"/>
      <c r="K209" s="14"/>
      <c r="L209" s="14"/>
      <c r="M209" s="14"/>
      <c r="N209" s="14"/>
      <c r="O209" s="14"/>
      <c r="P209" s="17"/>
      <c r="Q209" s="18"/>
      <c r="R209" s="78"/>
      <c r="S209" s="74"/>
    </row>
    <row r="210" spans="1:19" ht="15" customHeight="1" x14ac:dyDescent="0.25">
      <c r="A210" s="83"/>
      <c r="B210" s="65"/>
      <c r="C210" s="93" t="s">
        <v>132</v>
      </c>
      <c r="D210" s="93"/>
      <c r="E210" s="93"/>
      <c r="F210" s="67"/>
      <c r="G210" s="14">
        <v>0</v>
      </c>
      <c r="H210" s="14">
        <f>G210</f>
        <v>0</v>
      </c>
      <c r="I210" s="14">
        <v>0</v>
      </c>
      <c r="J210" s="14">
        <f>H210*I210</f>
        <v>0</v>
      </c>
      <c r="K210" s="14">
        <f t="shared" ref="K210" si="82">J210</f>
        <v>0</v>
      </c>
      <c r="L210" s="14">
        <f>K210*7</f>
        <v>0</v>
      </c>
      <c r="M210" s="14">
        <f t="shared" ref="M210" si="83">K210*30</f>
        <v>0</v>
      </c>
      <c r="N210" s="14">
        <f>K210*365</f>
        <v>0</v>
      </c>
      <c r="O210" s="14">
        <f t="shared" ref="O210" si="84">N210*265</f>
        <v>0</v>
      </c>
      <c r="P210" s="17">
        <f t="shared" ref="P210" si="85">O210/1000</f>
        <v>0</v>
      </c>
      <c r="Q210" s="18">
        <f t="shared" ref="Q210" si="86">O210/1000000</f>
        <v>0</v>
      </c>
      <c r="R210" s="78"/>
      <c r="S210" s="74"/>
    </row>
    <row r="211" spans="1:19" ht="15" customHeight="1" x14ac:dyDescent="0.25">
      <c r="A211" s="83"/>
      <c r="B211" s="65"/>
      <c r="C211" s="93"/>
      <c r="D211" s="93"/>
      <c r="E211" s="93"/>
      <c r="F211" s="67"/>
      <c r="G211" s="14"/>
      <c r="H211" s="14"/>
      <c r="I211" s="14"/>
      <c r="J211" s="14"/>
      <c r="K211" s="14"/>
      <c r="L211" s="14"/>
      <c r="M211" s="14"/>
      <c r="N211" s="14"/>
      <c r="O211" s="14"/>
      <c r="P211" s="17"/>
      <c r="Q211" s="18"/>
      <c r="R211" s="78"/>
      <c r="S211" s="74"/>
    </row>
    <row r="212" spans="1:19" ht="15" customHeight="1" x14ac:dyDescent="0.25">
      <c r="A212" s="83"/>
      <c r="B212" s="65"/>
      <c r="C212" s="93" t="s">
        <v>133</v>
      </c>
      <c r="D212" s="93"/>
      <c r="E212" s="93"/>
      <c r="F212" s="67"/>
      <c r="G212" s="14">
        <v>0</v>
      </c>
      <c r="H212" s="14">
        <f>G212</f>
        <v>0</v>
      </c>
      <c r="I212" s="14">
        <v>0</v>
      </c>
      <c r="J212" s="14">
        <f>H212*I212</f>
        <v>0</v>
      </c>
      <c r="K212" s="14">
        <f t="shared" ref="K212" si="87">J212</f>
        <v>0</v>
      </c>
      <c r="L212" s="14">
        <f>K212*7</f>
        <v>0</v>
      </c>
      <c r="M212" s="14">
        <f t="shared" ref="M212" si="88">K212*30</f>
        <v>0</v>
      </c>
      <c r="N212" s="14">
        <f>K212*365</f>
        <v>0</v>
      </c>
      <c r="O212" s="14">
        <f t="shared" ref="O212" si="89">N212*265</f>
        <v>0</v>
      </c>
      <c r="P212" s="17">
        <f t="shared" ref="P212" si="90">O212/1000</f>
        <v>0</v>
      </c>
      <c r="Q212" s="18">
        <f t="shared" ref="Q212" si="91">O212/1000000</f>
        <v>0</v>
      </c>
      <c r="R212" s="78"/>
      <c r="S212" s="74"/>
    </row>
    <row r="213" spans="1:19" ht="15" customHeight="1" x14ac:dyDescent="0.25">
      <c r="A213" s="83"/>
      <c r="B213" s="65"/>
      <c r="C213" s="93"/>
      <c r="D213" s="93"/>
      <c r="E213" s="93"/>
      <c r="F213" s="67"/>
      <c r="G213" s="14"/>
      <c r="H213" s="14"/>
      <c r="I213" s="14"/>
      <c r="J213" s="14"/>
      <c r="K213" s="14"/>
      <c r="L213" s="14"/>
      <c r="M213" s="14"/>
      <c r="N213" s="14"/>
      <c r="O213" s="14"/>
      <c r="P213" s="17"/>
      <c r="Q213" s="18"/>
      <c r="R213" s="78"/>
      <c r="S213" s="74"/>
    </row>
    <row r="214" spans="1:19" ht="15" customHeight="1" x14ac:dyDescent="0.25">
      <c r="A214" s="83"/>
      <c r="B214" s="65"/>
      <c r="C214" s="93" t="s">
        <v>134</v>
      </c>
      <c r="D214" s="93"/>
      <c r="E214" s="93"/>
      <c r="F214" s="66" t="s">
        <v>135</v>
      </c>
      <c r="G214" s="14">
        <v>2</v>
      </c>
      <c r="H214" s="14">
        <f>G214</f>
        <v>2</v>
      </c>
      <c r="I214" s="14">
        <v>0</v>
      </c>
      <c r="J214" s="14">
        <f>H214*I214</f>
        <v>0</v>
      </c>
      <c r="K214" s="14">
        <f t="shared" ref="K214" si="92">J214</f>
        <v>0</v>
      </c>
      <c r="L214" s="14">
        <f t="shared" ref="L214" si="93">K214*7</f>
        <v>0</v>
      </c>
      <c r="M214" s="14">
        <f>K214*30</f>
        <v>0</v>
      </c>
      <c r="N214" s="14">
        <f>K214*365</f>
        <v>0</v>
      </c>
      <c r="O214" s="14">
        <f>N214*265</f>
        <v>0</v>
      </c>
      <c r="P214" s="17">
        <f t="shared" ref="P214" si="94">O214/1000</f>
        <v>0</v>
      </c>
      <c r="Q214" s="18">
        <f t="shared" ref="Q214" si="95">O214/1000000</f>
        <v>0</v>
      </c>
      <c r="R214" s="78"/>
      <c r="S214" s="74"/>
    </row>
    <row r="215" spans="1:19" ht="15" customHeight="1" x14ac:dyDescent="0.25">
      <c r="A215" s="83"/>
      <c r="B215" s="65"/>
      <c r="C215" s="93"/>
      <c r="D215" s="93"/>
      <c r="E215" s="93"/>
      <c r="F215" s="66"/>
      <c r="G215" s="14"/>
      <c r="H215" s="14"/>
      <c r="I215" s="14"/>
      <c r="J215" s="14"/>
      <c r="K215" s="14"/>
      <c r="L215" s="14"/>
      <c r="M215" s="14"/>
      <c r="N215" s="14"/>
      <c r="O215" s="14"/>
      <c r="P215" s="17"/>
      <c r="Q215" s="18"/>
      <c r="R215" s="78"/>
      <c r="S215" s="74"/>
    </row>
    <row r="216" spans="1:19" ht="15" customHeight="1" x14ac:dyDescent="0.25">
      <c r="A216" s="83"/>
      <c r="B216" s="65"/>
      <c r="C216" s="93"/>
      <c r="D216" s="93"/>
      <c r="E216" s="93"/>
      <c r="F216" s="66"/>
      <c r="G216" s="14"/>
      <c r="H216" s="14"/>
      <c r="I216" s="14"/>
      <c r="J216" s="14"/>
      <c r="K216" s="14"/>
      <c r="L216" s="14"/>
      <c r="M216" s="14"/>
      <c r="N216" s="14"/>
      <c r="O216" s="14"/>
      <c r="P216" s="17"/>
      <c r="Q216" s="18"/>
      <c r="R216" s="78"/>
      <c r="S216" s="74"/>
    </row>
    <row r="217" spans="1:19" ht="15" customHeight="1" x14ac:dyDescent="0.25">
      <c r="A217" s="83"/>
      <c r="B217" s="65"/>
      <c r="C217" s="93" t="s">
        <v>136</v>
      </c>
      <c r="D217" s="93"/>
      <c r="E217" s="93"/>
      <c r="F217" s="66" t="s">
        <v>137</v>
      </c>
      <c r="G217" s="14">
        <v>18</v>
      </c>
      <c r="H217" s="14">
        <f>SUM(G217:G237)</f>
        <v>526</v>
      </c>
      <c r="I217" s="14">
        <v>0</v>
      </c>
      <c r="J217" s="14">
        <f>$H$217*I217</f>
        <v>0</v>
      </c>
      <c r="K217" s="14">
        <f t="shared" ref="K217" si="96">J217</f>
        <v>0</v>
      </c>
      <c r="L217" s="14">
        <f t="shared" ref="L217" si="97">K217*7</f>
        <v>0</v>
      </c>
      <c r="M217" s="14">
        <f>K217*30</f>
        <v>0</v>
      </c>
      <c r="N217" s="14">
        <f>K217*365</f>
        <v>0</v>
      </c>
      <c r="O217" s="14">
        <f>N217*265</f>
        <v>0</v>
      </c>
      <c r="P217" s="17">
        <f t="shared" ref="P217" si="98">O217/1000</f>
        <v>0</v>
      </c>
      <c r="Q217" s="18">
        <f t="shared" ref="Q217" si="99">O217/1000000</f>
        <v>0</v>
      </c>
      <c r="R217" s="78"/>
      <c r="S217" s="74"/>
    </row>
    <row r="218" spans="1:19" ht="15" customHeight="1" x14ac:dyDescent="0.25">
      <c r="A218" s="83"/>
      <c r="B218" s="65"/>
      <c r="C218" s="93"/>
      <c r="D218" s="93"/>
      <c r="E218" s="93"/>
      <c r="F218" s="66"/>
      <c r="G218" s="14"/>
      <c r="H218" s="14"/>
      <c r="I218" s="14"/>
      <c r="J218" s="14"/>
      <c r="K218" s="14"/>
      <c r="L218" s="14"/>
      <c r="M218" s="14"/>
      <c r="N218" s="14"/>
      <c r="O218" s="14"/>
      <c r="P218" s="17"/>
      <c r="Q218" s="18"/>
      <c r="R218" s="78"/>
      <c r="S218" s="74"/>
    </row>
    <row r="219" spans="1:19" ht="15" customHeight="1" x14ac:dyDescent="0.25">
      <c r="A219" s="83"/>
      <c r="B219" s="65"/>
      <c r="C219" s="93"/>
      <c r="D219" s="93"/>
      <c r="E219" s="93"/>
      <c r="F219" s="66"/>
      <c r="G219" s="14"/>
      <c r="H219" s="14"/>
      <c r="I219" s="14"/>
      <c r="J219" s="14"/>
      <c r="K219" s="14"/>
      <c r="L219" s="14"/>
      <c r="M219" s="14"/>
      <c r="N219" s="14"/>
      <c r="O219" s="14"/>
      <c r="P219" s="17"/>
      <c r="Q219" s="18"/>
      <c r="R219" s="78"/>
      <c r="S219" s="74"/>
    </row>
    <row r="220" spans="1:19" ht="15" customHeight="1" x14ac:dyDescent="0.25">
      <c r="A220" s="83"/>
      <c r="B220" s="65"/>
      <c r="C220" s="93"/>
      <c r="D220" s="93"/>
      <c r="E220" s="93"/>
      <c r="F220" s="66" t="s">
        <v>138</v>
      </c>
      <c r="G220" s="14">
        <v>224</v>
      </c>
      <c r="H220" s="14"/>
      <c r="I220" s="14"/>
      <c r="J220" s="14"/>
      <c r="K220" s="14"/>
      <c r="L220" s="14"/>
      <c r="M220" s="14"/>
      <c r="N220" s="14"/>
      <c r="O220" s="14"/>
      <c r="P220" s="17"/>
      <c r="Q220" s="18"/>
      <c r="R220" s="78"/>
      <c r="S220" s="74"/>
    </row>
    <row r="221" spans="1:19" ht="15" customHeight="1" x14ac:dyDescent="0.25">
      <c r="A221" s="83"/>
      <c r="B221" s="65"/>
      <c r="C221" s="93"/>
      <c r="D221" s="93"/>
      <c r="E221" s="93"/>
      <c r="F221" s="66"/>
      <c r="G221" s="14"/>
      <c r="H221" s="14"/>
      <c r="I221" s="14"/>
      <c r="J221" s="14"/>
      <c r="K221" s="14"/>
      <c r="L221" s="14"/>
      <c r="M221" s="14"/>
      <c r="N221" s="14"/>
      <c r="O221" s="14"/>
      <c r="P221" s="17"/>
      <c r="Q221" s="18"/>
      <c r="R221" s="78"/>
      <c r="S221" s="74"/>
    </row>
    <row r="222" spans="1:19" ht="15" customHeight="1" x14ac:dyDescent="0.25">
      <c r="A222" s="83"/>
      <c r="B222" s="65"/>
      <c r="C222" s="93"/>
      <c r="D222" s="93"/>
      <c r="E222" s="93"/>
      <c r="F222" s="66"/>
      <c r="G222" s="14"/>
      <c r="H222" s="14"/>
      <c r="I222" s="14"/>
      <c r="J222" s="14"/>
      <c r="K222" s="14"/>
      <c r="L222" s="14"/>
      <c r="M222" s="14"/>
      <c r="N222" s="14"/>
      <c r="O222" s="14"/>
      <c r="P222" s="17"/>
      <c r="Q222" s="18"/>
      <c r="R222" s="78"/>
      <c r="S222" s="74"/>
    </row>
    <row r="223" spans="1:19" ht="15" customHeight="1" x14ac:dyDescent="0.25">
      <c r="A223" s="83"/>
      <c r="B223" s="65"/>
      <c r="C223" s="93"/>
      <c r="D223" s="93"/>
      <c r="E223" s="93"/>
      <c r="F223" s="66" t="s">
        <v>139</v>
      </c>
      <c r="G223" s="14">
        <v>79</v>
      </c>
      <c r="H223" s="14"/>
      <c r="I223" s="14"/>
      <c r="J223" s="14"/>
      <c r="K223" s="14"/>
      <c r="L223" s="14"/>
      <c r="M223" s="14"/>
      <c r="N223" s="14"/>
      <c r="O223" s="14"/>
      <c r="P223" s="17"/>
      <c r="Q223" s="18"/>
      <c r="R223" s="78"/>
      <c r="S223" s="74"/>
    </row>
    <row r="224" spans="1:19" ht="15" customHeight="1" x14ac:dyDescent="0.25">
      <c r="A224" s="83"/>
      <c r="B224" s="65"/>
      <c r="C224" s="93"/>
      <c r="D224" s="93"/>
      <c r="E224" s="93"/>
      <c r="F224" s="66"/>
      <c r="G224" s="14"/>
      <c r="H224" s="14"/>
      <c r="I224" s="14"/>
      <c r="J224" s="14"/>
      <c r="K224" s="14"/>
      <c r="L224" s="14"/>
      <c r="M224" s="14"/>
      <c r="N224" s="14"/>
      <c r="O224" s="14"/>
      <c r="P224" s="17"/>
      <c r="Q224" s="18"/>
      <c r="R224" s="78"/>
      <c r="S224" s="74"/>
    </row>
    <row r="225" spans="1:19" ht="15" customHeight="1" x14ac:dyDescent="0.25">
      <c r="A225" s="83"/>
      <c r="B225" s="65"/>
      <c r="C225" s="93"/>
      <c r="D225" s="93"/>
      <c r="E225" s="93"/>
      <c r="F225" s="66"/>
      <c r="G225" s="14"/>
      <c r="H225" s="14"/>
      <c r="I225" s="14"/>
      <c r="J225" s="14"/>
      <c r="K225" s="14"/>
      <c r="L225" s="14"/>
      <c r="M225" s="14"/>
      <c r="N225" s="14"/>
      <c r="O225" s="14"/>
      <c r="P225" s="17"/>
      <c r="Q225" s="18"/>
      <c r="R225" s="78"/>
      <c r="S225" s="74"/>
    </row>
    <row r="226" spans="1:19" ht="15" customHeight="1" x14ac:dyDescent="0.25">
      <c r="A226" s="83"/>
      <c r="B226" s="65"/>
      <c r="C226" s="93"/>
      <c r="D226" s="93"/>
      <c r="E226" s="93"/>
      <c r="F226" s="66" t="s">
        <v>140</v>
      </c>
      <c r="G226" s="14">
        <v>28</v>
      </c>
      <c r="H226" s="14"/>
      <c r="I226" s="14"/>
      <c r="J226" s="14"/>
      <c r="K226" s="14"/>
      <c r="L226" s="14"/>
      <c r="M226" s="14"/>
      <c r="N226" s="14"/>
      <c r="O226" s="14"/>
      <c r="P226" s="17"/>
      <c r="Q226" s="18"/>
      <c r="R226" s="78"/>
      <c r="S226" s="74"/>
    </row>
    <row r="227" spans="1:19" ht="15" customHeight="1" x14ac:dyDescent="0.25">
      <c r="A227" s="83"/>
      <c r="B227" s="65"/>
      <c r="C227" s="93"/>
      <c r="D227" s="93"/>
      <c r="E227" s="93"/>
      <c r="F227" s="66"/>
      <c r="G227" s="14"/>
      <c r="H227" s="14"/>
      <c r="I227" s="14"/>
      <c r="J227" s="14"/>
      <c r="K227" s="14"/>
      <c r="L227" s="14"/>
      <c r="M227" s="14"/>
      <c r="N227" s="14"/>
      <c r="O227" s="14"/>
      <c r="P227" s="17"/>
      <c r="Q227" s="18"/>
      <c r="R227" s="78"/>
      <c r="S227" s="74"/>
    </row>
    <row r="228" spans="1:19" ht="15" customHeight="1" x14ac:dyDescent="0.25">
      <c r="A228" s="83"/>
      <c r="B228" s="65"/>
      <c r="C228" s="93"/>
      <c r="D228" s="93"/>
      <c r="E228" s="93"/>
      <c r="F228" s="66"/>
      <c r="G228" s="14"/>
      <c r="H228" s="14"/>
      <c r="I228" s="14"/>
      <c r="J228" s="14"/>
      <c r="K228" s="14"/>
      <c r="L228" s="14"/>
      <c r="M228" s="14"/>
      <c r="N228" s="14"/>
      <c r="O228" s="14"/>
      <c r="P228" s="17"/>
      <c r="Q228" s="18"/>
      <c r="R228" s="78"/>
      <c r="S228" s="74"/>
    </row>
    <row r="229" spans="1:19" ht="15" customHeight="1" x14ac:dyDescent="0.25">
      <c r="A229" s="83"/>
      <c r="B229" s="65"/>
      <c r="C229" s="93"/>
      <c r="D229" s="93"/>
      <c r="E229" s="93"/>
      <c r="F229" s="66" t="s">
        <v>141</v>
      </c>
      <c r="G229" s="14">
        <v>5</v>
      </c>
      <c r="H229" s="14"/>
      <c r="I229" s="14"/>
      <c r="J229" s="14"/>
      <c r="K229" s="14"/>
      <c r="L229" s="14"/>
      <c r="M229" s="14"/>
      <c r="N229" s="14"/>
      <c r="O229" s="14"/>
      <c r="P229" s="17"/>
      <c r="Q229" s="18"/>
      <c r="R229" s="78"/>
      <c r="S229" s="74"/>
    </row>
    <row r="230" spans="1:19" ht="15" customHeight="1" x14ac:dyDescent="0.25">
      <c r="A230" s="83"/>
      <c r="B230" s="65"/>
      <c r="C230" s="93"/>
      <c r="D230" s="93"/>
      <c r="E230" s="93"/>
      <c r="F230" s="66"/>
      <c r="G230" s="14"/>
      <c r="H230" s="14"/>
      <c r="I230" s="14"/>
      <c r="J230" s="14"/>
      <c r="K230" s="14"/>
      <c r="L230" s="14"/>
      <c r="M230" s="14"/>
      <c r="N230" s="14"/>
      <c r="O230" s="14"/>
      <c r="P230" s="17"/>
      <c r="Q230" s="18"/>
      <c r="R230" s="78"/>
      <c r="S230" s="74"/>
    </row>
    <row r="231" spans="1:19" ht="15" customHeight="1" x14ac:dyDescent="0.25">
      <c r="A231" s="83"/>
      <c r="B231" s="65"/>
      <c r="C231" s="93"/>
      <c r="D231" s="93"/>
      <c r="E231" s="93"/>
      <c r="F231" s="66"/>
      <c r="G231" s="14"/>
      <c r="H231" s="14"/>
      <c r="I231" s="14"/>
      <c r="J231" s="14"/>
      <c r="K231" s="14"/>
      <c r="L231" s="14"/>
      <c r="M231" s="14"/>
      <c r="N231" s="14"/>
      <c r="O231" s="14"/>
      <c r="P231" s="17"/>
      <c r="Q231" s="18"/>
      <c r="R231" s="78"/>
      <c r="S231" s="74"/>
    </row>
    <row r="232" spans="1:19" ht="15" customHeight="1" x14ac:dyDescent="0.25">
      <c r="A232" s="83"/>
      <c r="B232" s="65"/>
      <c r="C232" s="93"/>
      <c r="D232" s="93"/>
      <c r="E232" s="93"/>
      <c r="F232" s="66" t="s">
        <v>142</v>
      </c>
      <c r="G232" s="14">
        <v>170</v>
      </c>
      <c r="H232" s="14"/>
      <c r="I232" s="14"/>
      <c r="J232" s="14"/>
      <c r="K232" s="14"/>
      <c r="L232" s="14"/>
      <c r="M232" s="14"/>
      <c r="N232" s="14"/>
      <c r="O232" s="14"/>
      <c r="P232" s="17"/>
      <c r="Q232" s="18"/>
      <c r="R232" s="78"/>
      <c r="S232" s="74"/>
    </row>
    <row r="233" spans="1:19" ht="15" customHeight="1" x14ac:dyDescent="0.25">
      <c r="A233" s="83"/>
      <c r="B233" s="65"/>
      <c r="C233" s="93"/>
      <c r="D233" s="93"/>
      <c r="E233" s="93"/>
      <c r="F233" s="66"/>
      <c r="G233" s="14"/>
      <c r="H233" s="14"/>
      <c r="I233" s="14"/>
      <c r="J233" s="14"/>
      <c r="K233" s="14"/>
      <c r="L233" s="14"/>
      <c r="M233" s="14"/>
      <c r="N233" s="14"/>
      <c r="O233" s="14"/>
      <c r="P233" s="17"/>
      <c r="Q233" s="18"/>
      <c r="R233" s="78"/>
      <c r="S233" s="74"/>
    </row>
    <row r="234" spans="1:19" ht="15" customHeight="1" x14ac:dyDescent="0.25">
      <c r="A234" s="83"/>
      <c r="B234" s="65"/>
      <c r="C234" s="93"/>
      <c r="D234" s="93"/>
      <c r="E234" s="93"/>
      <c r="F234" s="66"/>
      <c r="G234" s="14"/>
      <c r="H234" s="14"/>
      <c r="I234" s="14"/>
      <c r="J234" s="14"/>
      <c r="K234" s="14"/>
      <c r="L234" s="14"/>
      <c r="M234" s="14"/>
      <c r="N234" s="14"/>
      <c r="O234" s="14"/>
      <c r="P234" s="17"/>
      <c r="Q234" s="18"/>
      <c r="R234" s="78"/>
      <c r="S234" s="74"/>
    </row>
    <row r="235" spans="1:19" ht="15" customHeight="1" x14ac:dyDescent="0.25">
      <c r="A235" s="83"/>
      <c r="B235" s="65"/>
      <c r="C235" s="93"/>
      <c r="D235" s="93"/>
      <c r="E235" s="93"/>
      <c r="F235" s="66" t="s">
        <v>143</v>
      </c>
      <c r="G235" s="14">
        <v>2</v>
      </c>
      <c r="H235" s="14"/>
      <c r="I235" s="14"/>
      <c r="J235" s="14"/>
      <c r="K235" s="14"/>
      <c r="L235" s="14"/>
      <c r="M235" s="14"/>
      <c r="N235" s="14"/>
      <c r="O235" s="14"/>
      <c r="P235" s="17"/>
      <c r="Q235" s="18"/>
      <c r="R235" s="78"/>
      <c r="S235" s="74"/>
    </row>
    <row r="236" spans="1:19" ht="15" customHeight="1" x14ac:dyDescent="0.25">
      <c r="A236" s="83"/>
      <c r="B236" s="65"/>
      <c r="C236" s="93"/>
      <c r="D236" s="93"/>
      <c r="E236" s="93"/>
      <c r="F236" s="66"/>
      <c r="G236" s="14"/>
      <c r="H236" s="14"/>
      <c r="I236" s="14"/>
      <c r="J236" s="14"/>
      <c r="K236" s="14"/>
      <c r="L236" s="14"/>
      <c r="M236" s="14"/>
      <c r="N236" s="14"/>
      <c r="O236" s="14"/>
      <c r="P236" s="17"/>
      <c r="Q236" s="18"/>
      <c r="R236" s="78"/>
      <c r="S236" s="74"/>
    </row>
    <row r="237" spans="1:19" ht="15" customHeight="1" x14ac:dyDescent="0.25">
      <c r="A237" s="83"/>
      <c r="B237" s="65"/>
      <c r="C237" s="93"/>
      <c r="D237" s="93"/>
      <c r="E237" s="93"/>
      <c r="F237" s="66"/>
      <c r="G237" s="14"/>
      <c r="H237" s="14"/>
      <c r="I237" s="14"/>
      <c r="J237" s="14"/>
      <c r="K237" s="14"/>
      <c r="L237" s="14"/>
      <c r="M237" s="14"/>
      <c r="N237" s="14"/>
      <c r="O237" s="14"/>
      <c r="P237" s="17"/>
      <c r="Q237" s="18"/>
      <c r="R237" s="78"/>
      <c r="S237" s="74"/>
    </row>
    <row r="238" spans="1:19" ht="15" customHeight="1" x14ac:dyDescent="0.25">
      <c r="A238" s="83"/>
      <c r="B238" s="70" t="s">
        <v>144</v>
      </c>
      <c r="C238" s="68" t="s">
        <v>145</v>
      </c>
      <c r="D238" s="68"/>
      <c r="E238" s="68"/>
      <c r="F238" s="15" t="s">
        <v>146</v>
      </c>
      <c r="G238" s="16">
        <v>25</v>
      </c>
      <c r="H238" s="14">
        <f>SUM(G238:G257)</f>
        <v>499</v>
      </c>
      <c r="I238" s="14">
        <v>0</v>
      </c>
      <c r="J238" s="14">
        <f>$H$238*I238</f>
        <v>0</v>
      </c>
      <c r="K238" s="14">
        <f>J238</f>
        <v>0</v>
      </c>
      <c r="L238" s="14">
        <f>K238*7</f>
        <v>0</v>
      </c>
      <c r="M238" s="14">
        <f t="shared" ref="M238" si="100">K238*30</f>
        <v>0</v>
      </c>
      <c r="N238" s="14">
        <f>K238*365</f>
        <v>0</v>
      </c>
      <c r="O238" s="14">
        <f>N238*265</f>
        <v>0</v>
      </c>
      <c r="P238" s="17">
        <f t="shared" ref="P238" si="101">O238/1000</f>
        <v>0</v>
      </c>
      <c r="Q238" s="18">
        <f t="shared" ref="Q238" si="102">O238/1000000</f>
        <v>0</v>
      </c>
      <c r="R238" s="79">
        <f>SUM(Q238:Q271)</f>
        <v>0</v>
      </c>
      <c r="S238" s="74"/>
    </row>
    <row r="239" spans="1:19" ht="15" customHeight="1" x14ac:dyDescent="0.25">
      <c r="A239" s="83"/>
      <c r="B239" s="70"/>
      <c r="C239" s="68"/>
      <c r="D239" s="68"/>
      <c r="E239" s="68"/>
      <c r="F239" s="15"/>
      <c r="G239" s="16"/>
      <c r="H239" s="14"/>
      <c r="I239" s="14"/>
      <c r="J239" s="14"/>
      <c r="K239" s="14"/>
      <c r="L239" s="14"/>
      <c r="M239" s="14"/>
      <c r="N239" s="14"/>
      <c r="O239" s="14"/>
      <c r="P239" s="17"/>
      <c r="Q239" s="18"/>
      <c r="R239" s="80"/>
      <c r="S239" s="74"/>
    </row>
    <row r="240" spans="1:19" ht="15" customHeight="1" x14ac:dyDescent="0.25">
      <c r="A240" s="83"/>
      <c r="B240" s="70"/>
      <c r="C240" s="68"/>
      <c r="D240" s="68"/>
      <c r="E240" s="68"/>
      <c r="F240" s="15" t="s">
        <v>147</v>
      </c>
      <c r="G240" s="16">
        <v>42</v>
      </c>
      <c r="H240" s="14"/>
      <c r="I240" s="14"/>
      <c r="J240" s="14"/>
      <c r="K240" s="14"/>
      <c r="L240" s="14"/>
      <c r="M240" s="14"/>
      <c r="N240" s="14"/>
      <c r="O240" s="14"/>
      <c r="P240" s="17"/>
      <c r="Q240" s="18"/>
      <c r="R240" s="80"/>
      <c r="S240" s="74"/>
    </row>
    <row r="241" spans="1:19" ht="15" customHeight="1" x14ac:dyDescent="0.25">
      <c r="A241" s="83"/>
      <c r="B241" s="70"/>
      <c r="C241" s="68"/>
      <c r="D241" s="68"/>
      <c r="E241" s="68"/>
      <c r="F241" s="15"/>
      <c r="G241" s="16"/>
      <c r="H241" s="14"/>
      <c r="I241" s="14"/>
      <c r="J241" s="14"/>
      <c r="K241" s="14"/>
      <c r="L241" s="14"/>
      <c r="M241" s="14"/>
      <c r="N241" s="14"/>
      <c r="O241" s="14"/>
      <c r="P241" s="17"/>
      <c r="Q241" s="18"/>
      <c r="R241" s="80"/>
      <c r="S241" s="74"/>
    </row>
    <row r="242" spans="1:19" ht="15" customHeight="1" x14ac:dyDescent="0.25">
      <c r="A242" s="83"/>
      <c r="B242" s="70"/>
      <c r="C242" s="68"/>
      <c r="D242" s="68"/>
      <c r="E242" s="68"/>
      <c r="F242" s="15" t="s">
        <v>148</v>
      </c>
      <c r="G242" s="16">
        <v>36</v>
      </c>
      <c r="H242" s="14"/>
      <c r="I242" s="14"/>
      <c r="J242" s="14"/>
      <c r="K242" s="14"/>
      <c r="L242" s="14"/>
      <c r="M242" s="14"/>
      <c r="N242" s="14"/>
      <c r="O242" s="14"/>
      <c r="P242" s="17"/>
      <c r="Q242" s="18"/>
      <c r="R242" s="80"/>
      <c r="S242" s="74"/>
    </row>
    <row r="243" spans="1:19" ht="15" customHeight="1" x14ac:dyDescent="0.25">
      <c r="A243" s="83"/>
      <c r="B243" s="70"/>
      <c r="C243" s="68"/>
      <c r="D243" s="68"/>
      <c r="E243" s="68"/>
      <c r="F243" s="15"/>
      <c r="G243" s="16"/>
      <c r="H243" s="14"/>
      <c r="I243" s="14"/>
      <c r="J243" s="14"/>
      <c r="K243" s="14"/>
      <c r="L243" s="14"/>
      <c r="M243" s="14"/>
      <c r="N243" s="14"/>
      <c r="O243" s="14"/>
      <c r="P243" s="17"/>
      <c r="Q243" s="18"/>
      <c r="R243" s="80"/>
      <c r="S243" s="74"/>
    </row>
    <row r="244" spans="1:19" ht="15" customHeight="1" x14ac:dyDescent="0.25">
      <c r="A244" s="83"/>
      <c r="B244" s="70"/>
      <c r="C244" s="68"/>
      <c r="D244" s="68"/>
      <c r="E244" s="68"/>
      <c r="F244" s="15"/>
      <c r="G244" s="16"/>
      <c r="H244" s="14"/>
      <c r="I244" s="14"/>
      <c r="J244" s="14"/>
      <c r="K244" s="14"/>
      <c r="L244" s="14"/>
      <c r="M244" s="14"/>
      <c r="N244" s="14"/>
      <c r="O244" s="14"/>
      <c r="P244" s="17"/>
      <c r="Q244" s="18"/>
      <c r="R244" s="80"/>
      <c r="S244" s="74"/>
    </row>
    <row r="245" spans="1:19" ht="15" customHeight="1" x14ac:dyDescent="0.25">
      <c r="A245" s="83"/>
      <c r="B245" s="70"/>
      <c r="C245" s="68"/>
      <c r="D245" s="68"/>
      <c r="E245" s="68"/>
      <c r="F245" s="15" t="s">
        <v>149</v>
      </c>
      <c r="G245" s="16">
        <v>53</v>
      </c>
      <c r="H245" s="14"/>
      <c r="I245" s="14"/>
      <c r="J245" s="14"/>
      <c r="K245" s="14"/>
      <c r="L245" s="14"/>
      <c r="M245" s="14"/>
      <c r="N245" s="14"/>
      <c r="O245" s="14"/>
      <c r="P245" s="17"/>
      <c r="Q245" s="18"/>
      <c r="R245" s="80"/>
      <c r="S245" s="74"/>
    </row>
    <row r="246" spans="1:19" ht="15" customHeight="1" x14ac:dyDescent="0.25">
      <c r="A246" s="83"/>
      <c r="B246" s="70"/>
      <c r="C246" s="68"/>
      <c r="D246" s="68"/>
      <c r="E246" s="68"/>
      <c r="F246" s="15"/>
      <c r="G246" s="16"/>
      <c r="H246" s="14"/>
      <c r="I246" s="14"/>
      <c r="J246" s="14"/>
      <c r="K246" s="14"/>
      <c r="L246" s="14"/>
      <c r="M246" s="14"/>
      <c r="N246" s="14"/>
      <c r="O246" s="14"/>
      <c r="P246" s="17"/>
      <c r="Q246" s="18"/>
      <c r="R246" s="80"/>
      <c r="S246" s="74"/>
    </row>
    <row r="247" spans="1:19" ht="15" customHeight="1" x14ac:dyDescent="0.25">
      <c r="A247" s="83"/>
      <c r="B247" s="70"/>
      <c r="C247" s="68"/>
      <c r="D247" s="68"/>
      <c r="E247" s="68"/>
      <c r="F247" s="15"/>
      <c r="G247" s="16"/>
      <c r="H247" s="14"/>
      <c r="I247" s="14"/>
      <c r="J247" s="14"/>
      <c r="K247" s="14"/>
      <c r="L247" s="14"/>
      <c r="M247" s="14"/>
      <c r="N247" s="14"/>
      <c r="O247" s="14"/>
      <c r="P247" s="17"/>
      <c r="Q247" s="18"/>
      <c r="R247" s="80"/>
      <c r="S247" s="74"/>
    </row>
    <row r="248" spans="1:19" ht="15" customHeight="1" x14ac:dyDescent="0.25">
      <c r="A248" s="83"/>
      <c r="B248" s="70"/>
      <c r="C248" s="68"/>
      <c r="D248" s="68"/>
      <c r="E248" s="68"/>
      <c r="F248" s="15" t="s">
        <v>150</v>
      </c>
      <c r="G248" s="16">
        <v>45</v>
      </c>
      <c r="H248" s="14"/>
      <c r="I248" s="14"/>
      <c r="J248" s="14"/>
      <c r="K248" s="14"/>
      <c r="L248" s="14"/>
      <c r="M248" s="14"/>
      <c r="N248" s="14"/>
      <c r="O248" s="14"/>
      <c r="P248" s="17"/>
      <c r="Q248" s="18"/>
      <c r="R248" s="80"/>
      <c r="S248" s="74"/>
    </row>
    <row r="249" spans="1:19" ht="15" customHeight="1" x14ac:dyDescent="0.25">
      <c r="A249" s="83"/>
      <c r="B249" s="70"/>
      <c r="C249" s="68"/>
      <c r="D249" s="68"/>
      <c r="E249" s="68"/>
      <c r="F249" s="15"/>
      <c r="G249" s="16"/>
      <c r="H249" s="14"/>
      <c r="I249" s="14"/>
      <c r="J249" s="14"/>
      <c r="K249" s="14"/>
      <c r="L249" s="14"/>
      <c r="M249" s="14"/>
      <c r="N249" s="14"/>
      <c r="O249" s="14"/>
      <c r="P249" s="17"/>
      <c r="Q249" s="18"/>
      <c r="R249" s="80"/>
      <c r="S249" s="74"/>
    </row>
    <row r="250" spans="1:19" ht="15" customHeight="1" x14ac:dyDescent="0.25">
      <c r="A250" s="83"/>
      <c r="B250" s="70"/>
      <c r="C250" s="68"/>
      <c r="D250" s="68"/>
      <c r="E250" s="68"/>
      <c r="F250" s="15"/>
      <c r="G250" s="16"/>
      <c r="H250" s="14"/>
      <c r="I250" s="14"/>
      <c r="J250" s="14"/>
      <c r="K250" s="14"/>
      <c r="L250" s="14"/>
      <c r="M250" s="14"/>
      <c r="N250" s="14"/>
      <c r="O250" s="14"/>
      <c r="P250" s="17"/>
      <c r="Q250" s="18"/>
      <c r="R250" s="80"/>
      <c r="S250" s="74"/>
    </row>
    <row r="251" spans="1:19" ht="15" customHeight="1" x14ac:dyDescent="0.25">
      <c r="A251" s="83"/>
      <c r="B251" s="70"/>
      <c r="C251" s="68"/>
      <c r="D251" s="68"/>
      <c r="E251" s="68"/>
      <c r="F251" s="15" t="s">
        <v>151</v>
      </c>
      <c r="G251" s="16">
        <v>114</v>
      </c>
      <c r="H251" s="14"/>
      <c r="I251" s="14"/>
      <c r="J251" s="14"/>
      <c r="K251" s="14"/>
      <c r="L251" s="14"/>
      <c r="M251" s="14"/>
      <c r="N251" s="14"/>
      <c r="O251" s="14"/>
      <c r="P251" s="17"/>
      <c r="Q251" s="18"/>
      <c r="R251" s="80"/>
      <c r="S251" s="74"/>
    </row>
    <row r="252" spans="1:19" ht="15" customHeight="1" x14ac:dyDescent="0.25">
      <c r="A252" s="83"/>
      <c r="B252" s="70"/>
      <c r="C252" s="68"/>
      <c r="D252" s="68"/>
      <c r="E252" s="68"/>
      <c r="F252" s="15"/>
      <c r="G252" s="16"/>
      <c r="H252" s="14"/>
      <c r="I252" s="14"/>
      <c r="J252" s="14"/>
      <c r="K252" s="14"/>
      <c r="L252" s="14"/>
      <c r="M252" s="14"/>
      <c r="N252" s="14"/>
      <c r="O252" s="14"/>
      <c r="P252" s="17"/>
      <c r="Q252" s="18"/>
      <c r="R252" s="80"/>
      <c r="S252" s="74"/>
    </row>
    <row r="253" spans="1:19" ht="15" customHeight="1" x14ac:dyDescent="0.25">
      <c r="A253" s="83"/>
      <c r="B253" s="70"/>
      <c r="C253" s="68"/>
      <c r="D253" s="68"/>
      <c r="E253" s="68"/>
      <c r="F253" s="15"/>
      <c r="G253" s="16"/>
      <c r="H253" s="14"/>
      <c r="I253" s="14"/>
      <c r="J253" s="14"/>
      <c r="K253" s="14"/>
      <c r="L253" s="14"/>
      <c r="M253" s="14"/>
      <c r="N253" s="14"/>
      <c r="O253" s="14"/>
      <c r="P253" s="17"/>
      <c r="Q253" s="18"/>
      <c r="R253" s="80"/>
      <c r="S253" s="74"/>
    </row>
    <row r="254" spans="1:19" ht="15" customHeight="1" x14ac:dyDescent="0.25">
      <c r="A254" s="83"/>
      <c r="B254" s="70"/>
      <c r="C254" s="68"/>
      <c r="D254" s="68"/>
      <c r="E254" s="68"/>
      <c r="F254" s="15" t="s">
        <v>152</v>
      </c>
      <c r="G254" s="16">
        <v>173</v>
      </c>
      <c r="H254" s="14"/>
      <c r="I254" s="14"/>
      <c r="J254" s="14"/>
      <c r="K254" s="14"/>
      <c r="L254" s="14"/>
      <c r="M254" s="14"/>
      <c r="N254" s="14"/>
      <c r="O254" s="14"/>
      <c r="P254" s="17"/>
      <c r="Q254" s="18"/>
      <c r="R254" s="80"/>
      <c r="S254" s="74"/>
    </row>
    <row r="255" spans="1:19" ht="15" customHeight="1" x14ac:dyDescent="0.25">
      <c r="A255" s="83"/>
      <c r="B255" s="70"/>
      <c r="C255" s="68"/>
      <c r="D255" s="68"/>
      <c r="E255" s="68"/>
      <c r="F255" s="15"/>
      <c r="G255" s="16"/>
      <c r="H255" s="14"/>
      <c r="I255" s="14"/>
      <c r="J255" s="14"/>
      <c r="K255" s="14"/>
      <c r="L255" s="14"/>
      <c r="M255" s="14"/>
      <c r="N255" s="14"/>
      <c r="O255" s="14"/>
      <c r="P255" s="17"/>
      <c r="Q255" s="18"/>
      <c r="R255" s="80"/>
      <c r="S255" s="74"/>
    </row>
    <row r="256" spans="1:19" ht="15" customHeight="1" x14ac:dyDescent="0.25">
      <c r="A256" s="83"/>
      <c r="B256" s="70"/>
      <c r="C256" s="68"/>
      <c r="D256" s="68"/>
      <c r="E256" s="68"/>
      <c r="F256" s="15" t="s">
        <v>153</v>
      </c>
      <c r="G256" s="16">
        <v>11</v>
      </c>
      <c r="H256" s="14"/>
      <c r="I256" s="14"/>
      <c r="J256" s="14"/>
      <c r="K256" s="14"/>
      <c r="L256" s="14"/>
      <c r="M256" s="14"/>
      <c r="N256" s="14"/>
      <c r="O256" s="14"/>
      <c r="P256" s="17"/>
      <c r="Q256" s="18"/>
      <c r="R256" s="80"/>
      <c r="S256" s="74"/>
    </row>
    <row r="257" spans="1:19" ht="15" customHeight="1" x14ac:dyDescent="0.25">
      <c r="A257" s="83"/>
      <c r="B257" s="70"/>
      <c r="C257" s="68"/>
      <c r="D257" s="68"/>
      <c r="E257" s="68"/>
      <c r="F257" s="15"/>
      <c r="G257" s="16"/>
      <c r="H257" s="14"/>
      <c r="I257" s="14"/>
      <c r="J257" s="14"/>
      <c r="K257" s="14"/>
      <c r="L257" s="14"/>
      <c r="M257" s="14"/>
      <c r="N257" s="14"/>
      <c r="O257" s="14"/>
      <c r="P257" s="17"/>
      <c r="Q257" s="18"/>
      <c r="R257" s="80"/>
      <c r="S257" s="74"/>
    </row>
    <row r="258" spans="1:19" ht="15" customHeight="1" x14ac:dyDescent="0.25">
      <c r="A258" s="83"/>
      <c r="B258" s="70"/>
      <c r="C258" s="68" t="s">
        <v>154</v>
      </c>
      <c r="D258" s="68"/>
      <c r="E258" s="68"/>
      <c r="F258" s="15"/>
      <c r="G258" s="16">
        <v>0</v>
      </c>
      <c r="H258" s="14">
        <f>G258</f>
        <v>0</v>
      </c>
      <c r="I258" s="14">
        <v>0</v>
      </c>
      <c r="J258" s="14">
        <f>H258*I258</f>
        <v>0</v>
      </c>
      <c r="K258" s="14">
        <f t="shared" ref="K258" si="103">J258</f>
        <v>0</v>
      </c>
      <c r="L258" s="14">
        <f>K258*7</f>
        <v>0</v>
      </c>
      <c r="M258" s="14">
        <f t="shared" ref="M258" si="104">K258*30</f>
        <v>0</v>
      </c>
      <c r="N258" s="14">
        <f>K258*365</f>
        <v>0</v>
      </c>
      <c r="O258" s="14">
        <f t="shared" ref="O258" si="105">N258*265</f>
        <v>0</v>
      </c>
      <c r="P258" s="17">
        <f t="shared" ref="P258" si="106">O258/1000</f>
        <v>0</v>
      </c>
      <c r="Q258" s="18">
        <f t="shared" ref="Q258" si="107">O258/1000000</f>
        <v>0</v>
      </c>
      <c r="R258" s="80"/>
      <c r="S258" s="74"/>
    </row>
    <row r="259" spans="1:19" ht="15" customHeight="1" x14ac:dyDescent="0.25">
      <c r="A259" s="83"/>
      <c r="B259" s="70"/>
      <c r="C259" s="68"/>
      <c r="D259" s="68"/>
      <c r="E259" s="68"/>
      <c r="F259" s="15"/>
      <c r="G259" s="16"/>
      <c r="H259" s="14"/>
      <c r="I259" s="14"/>
      <c r="J259" s="14"/>
      <c r="K259" s="14"/>
      <c r="L259" s="14"/>
      <c r="M259" s="14"/>
      <c r="N259" s="14"/>
      <c r="O259" s="14"/>
      <c r="P259" s="17"/>
      <c r="Q259" s="18"/>
      <c r="R259" s="80"/>
      <c r="S259" s="74"/>
    </row>
    <row r="260" spans="1:19" ht="15" customHeight="1" x14ac:dyDescent="0.25">
      <c r="A260" s="83"/>
      <c r="B260" s="70"/>
      <c r="C260" s="68" t="s">
        <v>155</v>
      </c>
      <c r="D260" s="68"/>
      <c r="E260" s="68"/>
      <c r="F260" s="15"/>
      <c r="G260" s="16">
        <v>0</v>
      </c>
      <c r="H260" s="14">
        <f>G260</f>
        <v>0</v>
      </c>
      <c r="I260" s="14">
        <v>0</v>
      </c>
      <c r="J260" s="14">
        <f>H260*I260</f>
        <v>0</v>
      </c>
      <c r="K260" s="14">
        <f t="shared" ref="K260" si="108">J260</f>
        <v>0</v>
      </c>
      <c r="L260" s="14">
        <f>K260*7</f>
        <v>0</v>
      </c>
      <c r="M260" s="14">
        <f t="shared" ref="M260" si="109">K260*30</f>
        <v>0</v>
      </c>
      <c r="N260" s="14">
        <f>K260*365</f>
        <v>0</v>
      </c>
      <c r="O260" s="14">
        <f t="shared" ref="O260" si="110">N260*265</f>
        <v>0</v>
      </c>
      <c r="P260" s="17">
        <f t="shared" ref="P260" si="111">O260/1000</f>
        <v>0</v>
      </c>
      <c r="Q260" s="18">
        <f t="shared" ref="Q260" si="112">O260/1000000</f>
        <v>0</v>
      </c>
      <c r="R260" s="80"/>
      <c r="S260" s="74"/>
    </row>
    <row r="261" spans="1:19" ht="15" customHeight="1" x14ac:dyDescent="0.25">
      <c r="A261" s="83"/>
      <c r="B261" s="70"/>
      <c r="C261" s="68"/>
      <c r="D261" s="68"/>
      <c r="E261" s="68"/>
      <c r="F261" s="15"/>
      <c r="G261" s="16"/>
      <c r="H261" s="14"/>
      <c r="I261" s="14"/>
      <c r="J261" s="14"/>
      <c r="K261" s="14"/>
      <c r="L261" s="14"/>
      <c r="M261" s="14"/>
      <c r="N261" s="14"/>
      <c r="O261" s="14"/>
      <c r="P261" s="17"/>
      <c r="Q261" s="18"/>
      <c r="R261" s="80"/>
      <c r="S261" s="74"/>
    </row>
    <row r="262" spans="1:19" ht="15" customHeight="1" x14ac:dyDescent="0.25">
      <c r="A262" s="83"/>
      <c r="B262" s="70"/>
      <c r="C262" s="68" t="s">
        <v>156</v>
      </c>
      <c r="D262" s="68"/>
      <c r="E262" s="68"/>
      <c r="F262" s="15" t="s">
        <v>157</v>
      </c>
      <c r="G262" s="16">
        <v>11</v>
      </c>
      <c r="H262" s="14">
        <f>SUM(G262:G271)</f>
        <v>51</v>
      </c>
      <c r="I262" s="14">
        <v>0</v>
      </c>
      <c r="J262" s="14">
        <f>$H$262*I262</f>
        <v>0</v>
      </c>
      <c r="K262" s="14">
        <f t="shared" ref="K262" si="113">J262</f>
        <v>0</v>
      </c>
      <c r="L262" s="14">
        <f>K262*7</f>
        <v>0</v>
      </c>
      <c r="M262" s="14">
        <f t="shared" ref="M262" si="114">K262*30</f>
        <v>0</v>
      </c>
      <c r="N262" s="14">
        <f>K262*365</f>
        <v>0</v>
      </c>
      <c r="O262" s="14">
        <f t="shared" ref="O262" si="115">N262*265</f>
        <v>0</v>
      </c>
      <c r="P262" s="17">
        <f t="shared" ref="P262" si="116">O262/1000</f>
        <v>0</v>
      </c>
      <c r="Q262" s="18">
        <f t="shared" ref="Q262" si="117">O262/1000000</f>
        <v>0</v>
      </c>
      <c r="R262" s="80"/>
      <c r="S262" s="74"/>
    </row>
    <row r="263" spans="1:19" ht="15" customHeight="1" x14ac:dyDescent="0.25">
      <c r="A263" s="83"/>
      <c r="B263" s="70"/>
      <c r="C263" s="68"/>
      <c r="D263" s="68"/>
      <c r="E263" s="68"/>
      <c r="F263" s="15"/>
      <c r="G263" s="16"/>
      <c r="H263" s="14"/>
      <c r="I263" s="14"/>
      <c r="J263" s="14"/>
      <c r="K263" s="14"/>
      <c r="L263" s="14"/>
      <c r="M263" s="14"/>
      <c r="N263" s="14"/>
      <c r="O263" s="14"/>
      <c r="P263" s="17"/>
      <c r="Q263" s="18"/>
      <c r="R263" s="80"/>
      <c r="S263" s="74"/>
    </row>
    <row r="264" spans="1:19" ht="15" customHeight="1" x14ac:dyDescent="0.25">
      <c r="A264" s="83"/>
      <c r="B264" s="70"/>
      <c r="C264" s="68"/>
      <c r="D264" s="68"/>
      <c r="E264" s="68"/>
      <c r="F264" s="15" t="s">
        <v>158</v>
      </c>
      <c r="G264" s="16">
        <v>23</v>
      </c>
      <c r="H264" s="14"/>
      <c r="I264" s="14"/>
      <c r="J264" s="14"/>
      <c r="K264" s="14"/>
      <c r="L264" s="14"/>
      <c r="M264" s="14"/>
      <c r="N264" s="14"/>
      <c r="O264" s="14"/>
      <c r="P264" s="17"/>
      <c r="Q264" s="18"/>
      <c r="R264" s="80"/>
      <c r="S264" s="74"/>
    </row>
    <row r="265" spans="1:19" ht="15" customHeight="1" x14ac:dyDescent="0.25">
      <c r="A265" s="83"/>
      <c r="B265" s="70"/>
      <c r="C265" s="68"/>
      <c r="D265" s="68"/>
      <c r="E265" s="68"/>
      <c r="F265" s="15"/>
      <c r="G265" s="16"/>
      <c r="H265" s="14"/>
      <c r="I265" s="14"/>
      <c r="J265" s="14"/>
      <c r="K265" s="14"/>
      <c r="L265" s="14"/>
      <c r="M265" s="14"/>
      <c r="N265" s="14"/>
      <c r="O265" s="14"/>
      <c r="P265" s="17"/>
      <c r="Q265" s="18"/>
      <c r="R265" s="80"/>
      <c r="S265" s="74"/>
    </row>
    <row r="266" spans="1:19" ht="15" customHeight="1" x14ac:dyDescent="0.25">
      <c r="A266" s="83"/>
      <c r="B266" s="70"/>
      <c r="C266" s="68"/>
      <c r="D266" s="68"/>
      <c r="E266" s="68"/>
      <c r="F266" s="15" t="s">
        <v>159</v>
      </c>
      <c r="G266" s="16">
        <v>16</v>
      </c>
      <c r="H266" s="14"/>
      <c r="I266" s="14"/>
      <c r="J266" s="14"/>
      <c r="K266" s="14"/>
      <c r="L266" s="14"/>
      <c r="M266" s="14"/>
      <c r="N266" s="14"/>
      <c r="O266" s="14"/>
      <c r="P266" s="17"/>
      <c r="Q266" s="18"/>
      <c r="R266" s="80"/>
      <c r="S266" s="74"/>
    </row>
    <row r="267" spans="1:19" ht="15" customHeight="1" x14ac:dyDescent="0.25">
      <c r="A267" s="83"/>
      <c r="B267" s="70"/>
      <c r="C267" s="68"/>
      <c r="D267" s="68"/>
      <c r="E267" s="68"/>
      <c r="F267" s="15"/>
      <c r="G267" s="16"/>
      <c r="H267" s="14"/>
      <c r="I267" s="14"/>
      <c r="J267" s="14"/>
      <c r="K267" s="14"/>
      <c r="L267" s="14"/>
      <c r="M267" s="14"/>
      <c r="N267" s="14"/>
      <c r="O267" s="14"/>
      <c r="P267" s="17"/>
      <c r="Q267" s="18"/>
      <c r="R267" s="80"/>
      <c r="S267" s="74"/>
    </row>
    <row r="268" spans="1:19" ht="15" customHeight="1" x14ac:dyDescent="0.25">
      <c r="A268" s="83"/>
      <c r="B268" s="70"/>
      <c r="C268" s="68"/>
      <c r="D268" s="68"/>
      <c r="E268" s="68"/>
      <c r="F268" s="15"/>
      <c r="G268" s="16"/>
      <c r="H268" s="14"/>
      <c r="I268" s="14"/>
      <c r="J268" s="14"/>
      <c r="K268" s="14"/>
      <c r="L268" s="14"/>
      <c r="M268" s="14"/>
      <c r="N268" s="14"/>
      <c r="O268" s="14"/>
      <c r="P268" s="17"/>
      <c r="Q268" s="18"/>
      <c r="R268" s="80"/>
      <c r="S268" s="74"/>
    </row>
    <row r="269" spans="1:19" ht="15" customHeight="1" x14ac:dyDescent="0.25">
      <c r="A269" s="83"/>
      <c r="B269" s="70"/>
      <c r="C269" s="68"/>
      <c r="D269" s="68"/>
      <c r="E269" s="68"/>
      <c r="F269" s="15" t="s">
        <v>160</v>
      </c>
      <c r="G269" s="16">
        <v>1</v>
      </c>
      <c r="H269" s="14"/>
      <c r="I269" s="14"/>
      <c r="J269" s="14"/>
      <c r="K269" s="14"/>
      <c r="L269" s="14"/>
      <c r="M269" s="14"/>
      <c r="N269" s="14"/>
      <c r="O269" s="14"/>
      <c r="P269" s="17"/>
      <c r="Q269" s="18"/>
      <c r="R269" s="80"/>
      <c r="S269" s="74"/>
    </row>
    <row r="270" spans="1:19" ht="15" customHeight="1" x14ac:dyDescent="0.25">
      <c r="A270" s="83"/>
      <c r="B270" s="70"/>
      <c r="C270" s="68"/>
      <c r="D270" s="68"/>
      <c r="E270" s="68"/>
      <c r="F270" s="15"/>
      <c r="G270" s="16"/>
      <c r="H270" s="14"/>
      <c r="I270" s="14"/>
      <c r="J270" s="14"/>
      <c r="K270" s="14"/>
      <c r="L270" s="14"/>
      <c r="M270" s="14"/>
      <c r="N270" s="14"/>
      <c r="O270" s="14"/>
      <c r="P270" s="17"/>
      <c r="Q270" s="18"/>
      <c r="R270" s="80"/>
      <c r="S270" s="74"/>
    </row>
    <row r="271" spans="1:19" ht="15" customHeight="1" x14ac:dyDescent="0.25">
      <c r="A271" s="83"/>
      <c r="B271" s="70"/>
      <c r="C271" s="68"/>
      <c r="D271" s="68"/>
      <c r="E271" s="68"/>
      <c r="F271" s="15"/>
      <c r="G271" s="16"/>
      <c r="H271" s="14"/>
      <c r="I271" s="14"/>
      <c r="J271" s="14"/>
      <c r="K271" s="14"/>
      <c r="L271" s="14"/>
      <c r="M271" s="14"/>
      <c r="N271" s="14"/>
      <c r="O271" s="14"/>
      <c r="P271" s="17"/>
      <c r="Q271" s="18"/>
      <c r="R271" s="80"/>
      <c r="S271" s="74"/>
    </row>
    <row r="272" spans="1:19" ht="15" customHeight="1" x14ac:dyDescent="0.25">
      <c r="A272" s="83"/>
      <c r="B272" s="75" t="s">
        <v>161</v>
      </c>
      <c r="C272" s="69" t="s">
        <v>162</v>
      </c>
      <c r="D272" s="69"/>
      <c r="E272" s="69"/>
      <c r="F272" s="71" t="s">
        <v>163</v>
      </c>
      <c r="G272" s="72">
        <v>11</v>
      </c>
      <c r="H272" s="14">
        <f>SUM(G272:G292)</f>
        <v>661</v>
      </c>
      <c r="I272" s="14">
        <v>0</v>
      </c>
      <c r="J272" s="14">
        <f>$H$272*I272</f>
        <v>0</v>
      </c>
      <c r="K272" s="14">
        <f t="shared" ref="K272" si="118">J272</f>
        <v>0</v>
      </c>
      <c r="L272" s="14">
        <f t="shared" ref="L272" si="119">K272*7</f>
        <v>0</v>
      </c>
      <c r="M272" s="14">
        <f>K272*30</f>
        <v>0</v>
      </c>
      <c r="N272" s="14">
        <f>K272*365</f>
        <v>0</v>
      </c>
      <c r="O272" s="14">
        <f>N272*265</f>
        <v>0</v>
      </c>
      <c r="P272" s="17">
        <f t="shared" ref="P272" si="120">O272/1000</f>
        <v>0</v>
      </c>
      <c r="Q272" s="18">
        <f t="shared" ref="Q272" si="121">O272/1000000</f>
        <v>0</v>
      </c>
      <c r="R272" s="81">
        <f>SUM(Q272:Q373)</f>
        <v>0</v>
      </c>
      <c r="S272" s="74"/>
    </row>
    <row r="273" spans="1:19" ht="15" customHeight="1" x14ac:dyDescent="0.25">
      <c r="A273" s="83"/>
      <c r="B273" s="75"/>
      <c r="C273" s="69"/>
      <c r="D273" s="69"/>
      <c r="E273" s="69"/>
      <c r="F273" s="71"/>
      <c r="G273" s="72"/>
      <c r="H273" s="14"/>
      <c r="I273" s="14"/>
      <c r="J273" s="14"/>
      <c r="K273" s="14"/>
      <c r="L273" s="14"/>
      <c r="M273" s="14"/>
      <c r="N273" s="14"/>
      <c r="O273" s="14"/>
      <c r="P273" s="17"/>
      <c r="Q273" s="18"/>
      <c r="R273" s="82"/>
      <c r="S273" s="74"/>
    </row>
    <row r="274" spans="1:19" ht="15" customHeight="1" x14ac:dyDescent="0.25">
      <c r="A274" s="83"/>
      <c r="B274" s="75"/>
      <c r="C274" s="69"/>
      <c r="D274" s="69"/>
      <c r="E274" s="69"/>
      <c r="F274" s="71"/>
      <c r="G274" s="72"/>
      <c r="H274" s="14"/>
      <c r="I274" s="14"/>
      <c r="J274" s="14"/>
      <c r="K274" s="14"/>
      <c r="L274" s="14"/>
      <c r="M274" s="14"/>
      <c r="N274" s="14"/>
      <c r="O274" s="14"/>
      <c r="P274" s="17"/>
      <c r="Q274" s="18"/>
      <c r="R274" s="82"/>
      <c r="S274" s="74"/>
    </row>
    <row r="275" spans="1:19" ht="15" customHeight="1" x14ac:dyDescent="0.25">
      <c r="A275" s="83"/>
      <c r="B275" s="75"/>
      <c r="C275" s="69"/>
      <c r="D275" s="69"/>
      <c r="E275" s="69"/>
      <c r="F275" s="71" t="s">
        <v>164</v>
      </c>
      <c r="G275" s="72">
        <v>10</v>
      </c>
      <c r="H275" s="14"/>
      <c r="I275" s="14"/>
      <c r="J275" s="14"/>
      <c r="K275" s="14"/>
      <c r="L275" s="14"/>
      <c r="M275" s="14"/>
      <c r="N275" s="14"/>
      <c r="O275" s="14"/>
      <c r="P275" s="17"/>
      <c r="Q275" s="18"/>
      <c r="R275" s="82"/>
      <c r="S275" s="74"/>
    </row>
    <row r="276" spans="1:19" ht="15" customHeight="1" x14ac:dyDescent="0.25">
      <c r="A276" s="83"/>
      <c r="B276" s="75"/>
      <c r="C276" s="69"/>
      <c r="D276" s="69"/>
      <c r="E276" s="69"/>
      <c r="F276" s="71"/>
      <c r="G276" s="72"/>
      <c r="H276" s="14"/>
      <c r="I276" s="14"/>
      <c r="J276" s="14"/>
      <c r="K276" s="14"/>
      <c r="L276" s="14"/>
      <c r="M276" s="14"/>
      <c r="N276" s="14"/>
      <c r="O276" s="14"/>
      <c r="P276" s="17"/>
      <c r="Q276" s="18"/>
      <c r="R276" s="82"/>
      <c r="S276" s="74"/>
    </row>
    <row r="277" spans="1:19" ht="15" customHeight="1" x14ac:dyDescent="0.25">
      <c r="A277" s="83"/>
      <c r="B277" s="75"/>
      <c r="C277" s="69"/>
      <c r="D277" s="69"/>
      <c r="E277" s="69"/>
      <c r="F277" s="71"/>
      <c r="G277" s="72"/>
      <c r="H277" s="14"/>
      <c r="I277" s="14"/>
      <c r="J277" s="14"/>
      <c r="K277" s="14"/>
      <c r="L277" s="14"/>
      <c r="M277" s="14"/>
      <c r="N277" s="14"/>
      <c r="O277" s="14"/>
      <c r="P277" s="17"/>
      <c r="Q277" s="18"/>
      <c r="R277" s="82"/>
      <c r="S277" s="74"/>
    </row>
    <row r="278" spans="1:19" ht="15" customHeight="1" x14ac:dyDescent="0.25">
      <c r="A278" s="83"/>
      <c r="B278" s="75"/>
      <c r="C278" s="69"/>
      <c r="D278" s="69"/>
      <c r="E278" s="69"/>
      <c r="F278" s="71" t="s">
        <v>165</v>
      </c>
      <c r="G278" s="72">
        <v>7</v>
      </c>
      <c r="H278" s="14"/>
      <c r="I278" s="14"/>
      <c r="J278" s="14"/>
      <c r="K278" s="14"/>
      <c r="L278" s="14"/>
      <c r="M278" s="14"/>
      <c r="N278" s="14"/>
      <c r="O278" s="14"/>
      <c r="P278" s="17"/>
      <c r="Q278" s="18"/>
      <c r="R278" s="82"/>
      <c r="S278" s="74"/>
    </row>
    <row r="279" spans="1:19" ht="15" customHeight="1" x14ac:dyDescent="0.25">
      <c r="A279" s="83"/>
      <c r="B279" s="75"/>
      <c r="C279" s="69"/>
      <c r="D279" s="69"/>
      <c r="E279" s="69"/>
      <c r="F279" s="71"/>
      <c r="G279" s="72"/>
      <c r="H279" s="14"/>
      <c r="I279" s="14"/>
      <c r="J279" s="14"/>
      <c r="K279" s="14"/>
      <c r="L279" s="14"/>
      <c r="M279" s="14"/>
      <c r="N279" s="14"/>
      <c r="O279" s="14"/>
      <c r="P279" s="17"/>
      <c r="Q279" s="18"/>
      <c r="R279" s="82"/>
      <c r="S279" s="74"/>
    </row>
    <row r="280" spans="1:19" ht="15" customHeight="1" x14ac:dyDescent="0.25">
      <c r="A280" s="83"/>
      <c r="B280" s="75"/>
      <c r="C280" s="69"/>
      <c r="D280" s="69"/>
      <c r="E280" s="69"/>
      <c r="F280" s="71"/>
      <c r="G280" s="72"/>
      <c r="H280" s="14"/>
      <c r="I280" s="14"/>
      <c r="J280" s="14"/>
      <c r="K280" s="14"/>
      <c r="L280" s="14"/>
      <c r="M280" s="14"/>
      <c r="N280" s="14"/>
      <c r="O280" s="14"/>
      <c r="P280" s="17"/>
      <c r="Q280" s="18"/>
      <c r="R280" s="82"/>
      <c r="S280" s="74"/>
    </row>
    <row r="281" spans="1:19" ht="15" customHeight="1" x14ac:dyDescent="0.25">
      <c r="A281" s="83"/>
      <c r="B281" s="75"/>
      <c r="C281" s="69"/>
      <c r="D281" s="69"/>
      <c r="E281" s="69"/>
      <c r="F281" s="71" t="s">
        <v>166</v>
      </c>
      <c r="G281" s="72">
        <v>611</v>
      </c>
      <c r="H281" s="14"/>
      <c r="I281" s="14"/>
      <c r="J281" s="14"/>
      <c r="K281" s="14"/>
      <c r="L281" s="14"/>
      <c r="M281" s="14"/>
      <c r="N281" s="14"/>
      <c r="O281" s="14"/>
      <c r="P281" s="17"/>
      <c r="Q281" s="18"/>
      <c r="R281" s="82"/>
      <c r="S281" s="74"/>
    </row>
    <row r="282" spans="1:19" ht="15" customHeight="1" x14ac:dyDescent="0.25">
      <c r="A282" s="83"/>
      <c r="B282" s="75"/>
      <c r="C282" s="69"/>
      <c r="D282" s="69"/>
      <c r="E282" s="69"/>
      <c r="F282" s="71"/>
      <c r="G282" s="72"/>
      <c r="H282" s="14"/>
      <c r="I282" s="14"/>
      <c r="J282" s="14"/>
      <c r="K282" s="14"/>
      <c r="L282" s="14"/>
      <c r="M282" s="14"/>
      <c r="N282" s="14"/>
      <c r="O282" s="14"/>
      <c r="P282" s="17"/>
      <c r="Q282" s="18"/>
      <c r="R282" s="82"/>
      <c r="S282" s="74"/>
    </row>
    <row r="283" spans="1:19" ht="15" customHeight="1" x14ac:dyDescent="0.25">
      <c r="A283" s="83"/>
      <c r="B283" s="75"/>
      <c r="C283" s="69"/>
      <c r="D283" s="69"/>
      <c r="E283" s="69"/>
      <c r="F283" s="71"/>
      <c r="G283" s="72"/>
      <c r="H283" s="14"/>
      <c r="I283" s="14"/>
      <c r="J283" s="14"/>
      <c r="K283" s="14"/>
      <c r="L283" s="14"/>
      <c r="M283" s="14"/>
      <c r="N283" s="14"/>
      <c r="O283" s="14"/>
      <c r="P283" s="17"/>
      <c r="Q283" s="18"/>
      <c r="R283" s="82"/>
      <c r="S283" s="74"/>
    </row>
    <row r="284" spans="1:19" ht="15" customHeight="1" x14ac:dyDescent="0.25">
      <c r="A284" s="83"/>
      <c r="B284" s="75"/>
      <c r="C284" s="69"/>
      <c r="D284" s="69"/>
      <c r="E284" s="69"/>
      <c r="F284" s="71" t="s">
        <v>167</v>
      </c>
      <c r="G284" s="72">
        <v>18</v>
      </c>
      <c r="H284" s="14"/>
      <c r="I284" s="14"/>
      <c r="J284" s="14"/>
      <c r="K284" s="14"/>
      <c r="L284" s="14"/>
      <c r="M284" s="14"/>
      <c r="N284" s="14"/>
      <c r="O284" s="14"/>
      <c r="P284" s="17"/>
      <c r="Q284" s="18"/>
      <c r="R284" s="82"/>
      <c r="S284" s="74"/>
    </row>
    <row r="285" spans="1:19" ht="15" customHeight="1" x14ac:dyDescent="0.25">
      <c r="A285" s="83"/>
      <c r="B285" s="75"/>
      <c r="C285" s="69"/>
      <c r="D285" s="69"/>
      <c r="E285" s="69"/>
      <c r="F285" s="71"/>
      <c r="G285" s="72"/>
      <c r="H285" s="14"/>
      <c r="I285" s="14"/>
      <c r="J285" s="14"/>
      <c r="K285" s="14"/>
      <c r="L285" s="14"/>
      <c r="M285" s="14"/>
      <c r="N285" s="14"/>
      <c r="O285" s="14"/>
      <c r="P285" s="17"/>
      <c r="Q285" s="18"/>
      <c r="R285" s="82"/>
      <c r="S285" s="74"/>
    </row>
    <row r="286" spans="1:19" ht="15" customHeight="1" x14ac:dyDescent="0.25">
      <c r="A286" s="83"/>
      <c r="B286" s="75"/>
      <c r="C286" s="69"/>
      <c r="D286" s="69"/>
      <c r="E286" s="69"/>
      <c r="F286" s="71"/>
      <c r="G286" s="72"/>
      <c r="H286" s="14"/>
      <c r="I286" s="14"/>
      <c r="J286" s="14"/>
      <c r="K286" s="14"/>
      <c r="L286" s="14"/>
      <c r="M286" s="14"/>
      <c r="N286" s="14"/>
      <c r="O286" s="14"/>
      <c r="P286" s="17"/>
      <c r="Q286" s="18"/>
      <c r="R286" s="82"/>
      <c r="S286" s="74"/>
    </row>
    <row r="287" spans="1:19" ht="15" customHeight="1" x14ac:dyDescent="0.25">
      <c r="A287" s="83"/>
      <c r="B287" s="75"/>
      <c r="C287" s="69"/>
      <c r="D287" s="69"/>
      <c r="E287" s="69"/>
      <c r="F287" s="71" t="s">
        <v>168</v>
      </c>
      <c r="G287" s="72">
        <v>1</v>
      </c>
      <c r="H287" s="14"/>
      <c r="I287" s="14"/>
      <c r="J287" s="14"/>
      <c r="K287" s="14"/>
      <c r="L287" s="14"/>
      <c r="M287" s="14"/>
      <c r="N287" s="14"/>
      <c r="O287" s="14"/>
      <c r="P287" s="17"/>
      <c r="Q287" s="18"/>
      <c r="R287" s="82"/>
      <c r="S287" s="74"/>
    </row>
    <row r="288" spans="1:19" ht="15" customHeight="1" x14ac:dyDescent="0.25">
      <c r="A288" s="83"/>
      <c r="B288" s="75"/>
      <c r="C288" s="69"/>
      <c r="D288" s="69"/>
      <c r="E288" s="69"/>
      <c r="F288" s="71"/>
      <c r="G288" s="72"/>
      <c r="H288" s="14"/>
      <c r="I288" s="14"/>
      <c r="J288" s="14"/>
      <c r="K288" s="14"/>
      <c r="L288" s="14"/>
      <c r="M288" s="14"/>
      <c r="N288" s="14"/>
      <c r="O288" s="14"/>
      <c r="P288" s="17"/>
      <c r="Q288" s="18"/>
      <c r="R288" s="82"/>
      <c r="S288" s="74"/>
    </row>
    <row r="289" spans="1:19" ht="15" customHeight="1" x14ac:dyDescent="0.25">
      <c r="A289" s="83"/>
      <c r="B289" s="75"/>
      <c r="C289" s="69"/>
      <c r="D289" s="69"/>
      <c r="E289" s="69"/>
      <c r="F289" s="71"/>
      <c r="G289" s="72"/>
      <c r="H289" s="14"/>
      <c r="I289" s="14"/>
      <c r="J289" s="14"/>
      <c r="K289" s="14"/>
      <c r="L289" s="14"/>
      <c r="M289" s="14"/>
      <c r="N289" s="14"/>
      <c r="O289" s="14"/>
      <c r="P289" s="17"/>
      <c r="Q289" s="18"/>
      <c r="R289" s="82"/>
      <c r="S289" s="74"/>
    </row>
    <row r="290" spans="1:19" ht="15" customHeight="1" x14ac:dyDescent="0.25">
      <c r="A290" s="83"/>
      <c r="B290" s="75"/>
      <c r="C290" s="69"/>
      <c r="D290" s="69"/>
      <c r="E290" s="69"/>
      <c r="F290" s="71" t="s">
        <v>169</v>
      </c>
      <c r="G290" s="72">
        <v>3</v>
      </c>
      <c r="H290" s="14"/>
      <c r="I290" s="14"/>
      <c r="J290" s="14"/>
      <c r="K290" s="14"/>
      <c r="L290" s="14"/>
      <c r="M290" s="14"/>
      <c r="N290" s="14"/>
      <c r="O290" s="14"/>
      <c r="P290" s="17"/>
      <c r="Q290" s="18"/>
      <c r="R290" s="82"/>
      <c r="S290" s="74"/>
    </row>
    <row r="291" spans="1:19" ht="15" customHeight="1" x14ac:dyDescent="0.25">
      <c r="A291" s="83"/>
      <c r="B291" s="75"/>
      <c r="C291" s="69"/>
      <c r="D291" s="69"/>
      <c r="E291" s="69"/>
      <c r="F291" s="71"/>
      <c r="G291" s="72"/>
      <c r="H291" s="14"/>
      <c r="I291" s="14"/>
      <c r="J291" s="14"/>
      <c r="K291" s="14"/>
      <c r="L291" s="14"/>
      <c r="M291" s="14"/>
      <c r="N291" s="14"/>
      <c r="O291" s="14"/>
      <c r="P291" s="17"/>
      <c r="Q291" s="18"/>
      <c r="R291" s="82"/>
      <c r="S291" s="74"/>
    </row>
    <row r="292" spans="1:19" ht="15" customHeight="1" x14ac:dyDescent="0.25">
      <c r="A292" s="83"/>
      <c r="B292" s="75"/>
      <c r="C292" s="69"/>
      <c r="D292" s="69"/>
      <c r="E292" s="69"/>
      <c r="F292" s="71"/>
      <c r="G292" s="72"/>
      <c r="H292" s="14"/>
      <c r="I292" s="14"/>
      <c r="J292" s="14"/>
      <c r="K292" s="14"/>
      <c r="L292" s="14"/>
      <c r="M292" s="14"/>
      <c r="N292" s="14"/>
      <c r="O292" s="14"/>
      <c r="P292" s="17"/>
      <c r="Q292" s="18"/>
      <c r="R292" s="82"/>
      <c r="S292" s="74"/>
    </row>
    <row r="293" spans="1:19" ht="15" customHeight="1" x14ac:dyDescent="0.25">
      <c r="A293" s="83"/>
      <c r="B293" s="75"/>
      <c r="C293" s="69" t="s">
        <v>199</v>
      </c>
      <c r="D293" s="69"/>
      <c r="E293" s="69"/>
      <c r="F293" s="71" t="s">
        <v>170</v>
      </c>
      <c r="G293" s="72">
        <v>3</v>
      </c>
      <c r="H293" s="14">
        <f>SUM(G293:G364)</f>
        <v>1080</v>
      </c>
      <c r="I293" s="14">
        <v>0</v>
      </c>
      <c r="J293" s="14">
        <f>$H$293*I293</f>
        <v>0</v>
      </c>
      <c r="K293" s="14">
        <f t="shared" ref="K293" si="122">J293</f>
        <v>0</v>
      </c>
      <c r="L293" s="14">
        <f t="shared" ref="L293" si="123">K293*7</f>
        <v>0</v>
      </c>
      <c r="M293" s="14">
        <f>K293*30</f>
        <v>0</v>
      </c>
      <c r="N293" s="14">
        <f>K293*365</f>
        <v>0</v>
      </c>
      <c r="O293" s="14">
        <f>N293*265</f>
        <v>0</v>
      </c>
      <c r="P293" s="17">
        <f>O293/1000</f>
        <v>0</v>
      </c>
      <c r="Q293" s="18">
        <f>O293/1000000</f>
        <v>0</v>
      </c>
      <c r="R293" s="82"/>
      <c r="S293" s="74"/>
    </row>
    <row r="294" spans="1:19" ht="15" customHeight="1" x14ac:dyDescent="0.25">
      <c r="A294" s="83"/>
      <c r="B294" s="75"/>
      <c r="C294" s="69"/>
      <c r="D294" s="69"/>
      <c r="E294" s="69"/>
      <c r="F294" s="71"/>
      <c r="G294" s="72"/>
      <c r="H294" s="14"/>
      <c r="I294" s="14"/>
      <c r="J294" s="14"/>
      <c r="K294" s="14"/>
      <c r="L294" s="14"/>
      <c r="M294" s="14"/>
      <c r="N294" s="14"/>
      <c r="O294" s="14"/>
      <c r="P294" s="17"/>
      <c r="Q294" s="18"/>
      <c r="R294" s="82"/>
      <c r="S294" s="74"/>
    </row>
    <row r="295" spans="1:19" ht="15" customHeight="1" x14ac:dyDescent="0.25">
      <c r="A295" s="83"/>
      <c r="B295" s="75"/>
      <c r="C295" s="69"/>
      <c r="D295" s="69"/>
      <c r="E295" s="69"/>
      <c r="F295" s="71"/>
      <c r="G295" s="72"/>
      <c r="H295" s="14"/>
      <c r="I295" s="14"/>
      <c r="J295" s="14"/>
      <c r="K295" s="14"/>
      <c r="L295" s="14"/>
      <c r="M295" s="14"/>
      <c r="N295" s="14"/>
      <c r="O295" s="14"/>
      <c r="P295" s="17"/>
      <c r="Q295" s="18"/>
      <c r="R295" s="82"/>
      <c r="S295" s="74"/>
    </row>
    <row r="296" spans="1:19" ht="15" customHeight="1" x14ac:dyDescent="0.25">
      <c r="A296" s="83"/>
      <c r="B296" s="75"/>
      <c r="C296" s="69"/>
      <c r="D296" s="69"/>
      <c r="E296" s="69"/>
      <c r="F296" s="71" t="s">
        <v>171</v>
      </c>
      <c r="G296" s="72">
        <v>1</v>
      </c>
      <c r="H296" s="14"/>
      <c r="I296" s="14"/>
      <c r="J296" s="14"/>
      <c r="K296" s="14"/>
      <c r="L296" s="14"/>
      <c r="M296" s="14"/>
      <c r="N296" s="14"/>
      <c r="O296" s="14"/>
      <c r="P296" s="17"/>
      <c r="Q296" s="18"/>
      <c r="R296" s="82"/>
      <c r="S296" s="74"/>
    </row>
    <row r="297" spans="1:19" ht="15" customHeight="1" x14ac:dyDescent="0.25">
      <c r="A297" s="83"/>
      <c r="B297" s="75"/>
      <c r="C297" s="69"/>
      <c r="D297" s="69"/>
      <c r="E297" s="69"/>
      <c r="F297" s="71"/>
      <c r="G297" s="72"/>
      <c r="H297" s="14"/>
      <c r="I297" s="14"/>
      <c r="J297" s="14"/>
      <c r="K297" s="14"/>
      <c r="L297" s="14"/>
      <c r="M297" s="14"/>
      <c r="N297" s="14"/>
      <c r="O297" s="14"/>
      <c r="P297" s="17"/>
      <c r="Q297" s="18"/>
      <c r="R297" s="82"/>
      <c r="S297" s="74"/>
    </row>
    <row r="298" spans="1:19" ht="15" customHeight="1" x14ac:dyDescent="0.25">
      <c r="A298" s="83"/>
      <c r="B298" s="75"/>
      <c r="C298" s="69"/>
      <c r="D298" s="69"/>
      <c r="E298" s="69"/>
      <c r="F298" s="71"/>
      <c r="G298" s="72"/>
      <c r="H298" s="14"/>
      <c r="I298" s="14"/>
      <c r="J298" s="14"/>
      <c r="K298" s="14"/>
      <c r="L298" s="14"/>
      <c r="M298" s="14"/>
      <c r="N298" s="14"/>
      <c r="O298" s="14"/>
      <c r="P298" s="17"/>
      <c r="Q298" s="18"/>
      <c r="R298" s="82"/>
      <c r="S298" s="74"/>
    </row>
    <row r="299" spans="1:19" ht="15" customHeight="1" x14ac:dyDescent="0.25">
      <c r="A299" s="83"/>
      <c r="B299" s="75"/>
      <c r="C299" s="69"/>
      <c r="D299" s="69"/>
      <c r="E299" s="69"/>
      <c r="F299" s="71" t="s">
        <v>172</v>
      </c>
      <c r="G299" s="72">
        <v>2</v>
      </c>
      <c r="H299" s="14"/>
      <c r="I299" s="14"/>
      <c r="J299" s="14"/>
      <c r="K299" s="14"/>
      <c r="L299" s="14"/>
      <c r="M299" s="14"/>
      <c r="N299" s="14"/>
      <c r="O299" s="14"/>
      <c r="P299" s="17"/>
      <c r="Q299" s="18"/>
      <c r="R299" s="82"/>
      <c r="S299" s="74"/>
    </row>
    <row r="300" spans="1:19" ht="15" customHeight="1" x14ac:dyDescent="0.25">
      <c r="A300" s="83"/>
      <c r="B300" s="75"/>
      <c r="C300" s="69"/>
      <c r="D300" s="69"/>
      <c r="E300" s="69"/>
      <c r="F300" s="71"/>
      <c r="G300" s="72"/>
      <c r="H300" s="14"/>
      <c r="I300" s="14"/>
      <c r="J300" s="14"/>
      <c r="K300" s="14"/>
      <c r="L300" s="14"/>
      <c r="M300" s="14"/>
      <c r="N300" s="14"/>
      <c r="O300" s="14"/>
      <c r="P300" s="17"/>
      <c r="Q300" s="18"/>
      <c r="R300" s="82"/>
      <c r="S300" s="74"/>
    </row>
    <row r="301" spans="1:19" ht="15" customHeight="1" x14ac:dyDescent="0.25">
      <c r="A301" s="83"/>
      <c r="B301" s="75"/>
      <c r="C301" s="69"/>
      <c r="D301" s="69"/>
      <c r="E301" s="69"/>
      <c r="F301" s="71"/>
      <c r="G301" s="72"/>
      <c r="H301" s="14"/>
      <c r="I301" s="14"/>
      <c r="J301" s="14"/>
      <c r="K301" s="14"/>
      <c r="L301" s="14"/>
      <c r="M301" s="14"/>
      <c r="N301" s="14"/>
      <c r="O301" s="14"/>
      <c r="P301" s="17"/>
      <c r="Q301" s="18"/>
      <c r="R301" s="82"/>
      <c r="S301" s="74"/>
    </row>
    <row r="302" spans="1:19" ht="15" customHeight="1" x14ac:dyDescent="0.25">
      <c r="A302" s="83"/>
      <c r="B302" s="75"/>
      <c r="C302" s="69"/>
      <c r="D302" s="69"/>
      <c r="E302" s="69"/>
      <c r="F302" s="71" t="s">
        <v>173</v>
      </c>
      <c r="G302" s="72">
        <v>1</v>
      </c>
      <c r="H302" s="14"/>
      <c r="I302" s="14"/>
      <c r="J302" s="14"/>
      <c r="K302" s="14"/>
      <c r="L302" s="14"/>
      <c r="M302" s="14"/>
      <c r="N302" s="14"/>
      <c r="O302" s="14"/>
      <c r="P302" s="17"/>
      <c r="Q302" s="18"/>
      <c r="R302" s="82"/>
      <c r="S302" s="74"/>
    </row>
    <row r="303" spans="1:19" ht="15" customHeight="1" x14ac:dyDescent="0.25">
      <c r="A303" s="83"/>
      <c r="B303" s="75"/>
      <c r="C303" s="69"/>
      <c r="D303" s="69"/>
      <c r="E303" s="69"/>
      <c r="F303" s="71"/>
      <c r="G303" s="72"/>
      <c r="H303" s="14"/>
      <c r="I303" s="14"/>
      <c r="J303" s="14"/>
      <c r="K303" s="14"/>
      <c r="L303" s="14"/>
      <c r="M303" s="14"/>
      <c r="N303" s="14"/>
      <c r="O303" s="14"/>
      <c r="P303" s="17"/>
      <c r="Q303" s="18"/>
      <c r="R303" s="82"/>
      <c r="S303" s="74"/>
    </row>
    <row r="304" spans="1:19" ht="15" customHeight="1" x14ac:dyDescent="0.25">
      <c r="A304" s="83"/>
      <c r="B304" s="75"/>
      <c r="C304" s="69"/>
      <c r="D304" s="69"/>
      <c r="E304" s="69"/>
      <c r="F304" s="71"/>
      <c r="G304" s="72"/>
      <c r="H304" s="14"/>
      <c r="I304" s="14"/>
      <c r="J304" s="14"/>
      <c r="K304" s="14"/>
      <c r="L304" s="14"/>
      <c r="M304" s="14"/>
      <c r="N304" s="14"/>
      <c r="O304" s="14"/>
      <c r="P304" s="17"/>
      <c r="Q304" s="18"/>
      <c r="R304" s="82"/>
      <c r="S304" s="74"/>
    </row>
    <row r="305" spans="1:19" ht="15" customHeight="1" x14ac:dyDescent="0.25">
      <c r="A305" s="83"/>
      <c r="B305" s="75"/>
      <c r="C305" s="69"/>
      <c r="D305" s="69"/>
      <c r="E305" s="69"/>
      <c r="F305" s="71" t="s">
        <v>174</v>
      </c>
      <c r="G305" s="72">
        <v>10</v>
      </c>
      <c r="H305" s="14"/>
      <c r="I305" s="14"/>
      <c r="J305" s="14"/>
      <c r="K305" s="14"/>
      <c r="L305" s="14"/>
      <c r="M305" s="14"/>
      <c r="N305" s="14"/>
      <c r="O305" s="14"/>
      <c r="P305" s="17"/>
      <c r="Q305" s="18"/>
      <c r="R305" s="82"/>
      <c r="S305" s="74"/>
    </row>
    <row r="306" spans="1:19" ht="15" customHeight="1" x14ac:dyDescent="0.25">
      <c r="A306" s="83"/>
      <c r="B306" s="75"/>
      <c r="C306" s="69"/>
      <c r="D306" s="69"/>
      <c r="E306" s="69"/>
      <c r="F306" s="71"/>
      <c r="G306" s="72"/>
      <c r="H306" s="14"/>
      <c r="I306" s="14"/>
      <c r="J306" s="14"/>
      <c r="K306" s="14"/>
      <c r="L306" s="14"/>
      <c r="M306" s="14"/>
      <c r="N306" s="14"/>
      <c r="O306" s="14"/>
      <c r="P306" s="17"/>
      <c r="Q306" s="18"/>
      <c r="R306" s="82"/>
      <c r="S306" s="74"/>
    </row>
    <row r="307" spans="1:19" ht="15" customHeight="1" x14ac:dyDescent="0.25">
      <c r="A307" s="83"/>
      <c r="B307" s="75"/>
      <c r="C307" s="69"/>
      <c r="D307" s="69"/>
      <c r="E307" s="69"/>
      <c r="F307" s="71"/>
      <c r="G307" s="72"/>
      <c r="H307" s="14"/>
      <c r="I307" s="14"/>
      <c r="J307" s="14"/>
      <c r="K307" s="14"/>
      <c r="L307" s="14"/>
      <c r="M307" s="14"/>
      <c r="N307" s="14"/>
      <c r="O307" s="14"/>
      <c r="P307" s="17"/>
      <c r="Q307" s="18"/>
      <c r="R307" s="82"/>
      <c r="S307" s="74"/>
    </row>
    <row r="308" spans="1:19" ht="15" customHeight="1" x14ac:dyDescent="0.25">
      <c r="A308" s="83"/>
      <c r="B308" s="75"/>
      <c r="C308" s="69"/>
      <c r="D308" s="69"/>
      <c r="E308" s="69"/>
      <c r="F308" s="71" t="s">
        <v>175</v>
      </c>
      <c r="G308" s="72">
        <v>1</v>
      </c>
      <c r="H308" s="14"/>
      <c r="I308" s="14"/>
      <c r="J308" s="14"/>
      <c r="K308" s="14"/>
      <c r="L308" s="14"/>
      <c r="M308" s="14"/>
      <c r="N308" s="14"/>
      <c r="O308" s="14"/>
      <c r="P308" s="17"/>
      <c r="Q308" s="18"/>
      <c r="R308" s="82"/>
      <c r="S308" s="74"/>
    </row>
    <row r="309" spans="1:19" ht="15" customHeight="1" x14ac:dyDescent="0.25">
      <c r="A309" s="83"/>
      <c r="B309" s="75"/>
      <c r="C309" s="69"/>
      <c r="D309" s="69"/>
      <c r="E309" s="69"/>
      <c r="F309" s="71"/>
      <c r="G309" s="72"/>
      <c r="H309" s="14"/>
      <c r="I309" s="14"/>
      <c r="J309" s="14"/>
      <c r="K309" s="14"/>
      <c r="L309" s="14"/>
      <c r="M309" s="14"/>
      <c r="N309" s="14"/>
      <c r="O309" s="14"/>
      <c r="P309" s="17"/>
      <c r="Q309" s="18"/>
      <c r="R309" s="82"/>
      <c r="S309" s="74"/>
    </row>
    <row r="310" spans="1:19" ht="15" customHeight="1" x14ac:dyDescent="0.25">
      <c r="A310" s="83"/>
      <c r="B310" s="75"/>
      <c r="C310" s="69"/>
      <c r="D310" s="69"/>
      <c r="E310" s="69"/>
      <c r="F310" s="71"/>
      <c r="G310" s="72"/>
      <c r="H310" s="14"/>
      <c r="I310" s="14"/>
      <c r="J310" s="14"/>
      <c r="K310" s="14"/>
      <c r="L310" s="14"/>
      <c r="M310" s="14"/>
      <c r="N310" s="14"/>
      <c r="O310" s="14"/>
      <c r="P310" s="17"/>
      <c r="Q310" s="18"/>
      <c r="R310" s="82"/>
      <c r="S310" s="74"/>
    </row>
    <row r="311" spans="1:19" ht="15" customHeight="1" x14ac:dyDescent="0.25">
      <c r="A311" s="83"/>
      <c r="B311" s="75"/>
      <c r="C311" s="69"/>
      <c r="D311" s="69"/>
      <c r="E311" s="69"/>
      <c r="F311" s="71" t="s">
        <v>176</v>
      </c>
      <c r="G311" s="72">
        <v>42</v>
      </c>
      <c r="H311" s="14"/>
      <c r="I311" s="14"/>
      <c r="J311" s="14"/>
      <c r="K311" s="14"/>
      <c r="L311" s="14"/>
      <c r="M311" s="14"/>
      <c r="N311" s="14"/>
      <c r="O311" s="14"/>
      <c r="P311" s="17"/>
      <c r="Q311" s="18"/>
      <c r="R311" s="82"/>
      <c r="S311" s="74"/>
    </row>
    <row r="312" spans="1:19" ht="15" customHeight="1" x14ac:dyDescent="0.25">
      <c r="A312" s="83"/>
      <c r="B312" s="75"/>
      <c r="C312" s="69"/>
      <c r="D312" s="69"/>
      <c r="E312" s="69"/>
      <c r="F312" s="71"/>
      <c r="G312" s="72"/>
      <c r="H312" s="14"/>
      <c r="I312" s="14"/>
      <c r="J312" s="14"/>
      <c r="K312" s="14"/>
      <c r="L312" s="14"/>
      <c r="M312" s="14"/>
      <c r="N312" s="14"/>
      <c r="O312" s="14"/>
      <c r="P312" s="17"/>
      <c r="Q312" s="18"/>
      <c r="R312" s="82"/>
      <c r="S312" s="74"/>
    </row>
    <row r="313" spans="1:19" ht="15" customHeight="1" x14ac:dyDescent="0.25">
      <c r="A313" s="83"/>
      <c r="B313" s="75"/>
      <c r="C313" s="69"/>
      <c r="D313" s="69"/>
      <c r="E313" s="69"/>
      <c r="F313" s="71"/>
      <c r="G313" s="72"/>
      <c r="H313" s="14"/>
      <c r="I313" s="14"/>
      <c r="J313" s="14"/>
      <c r="K313" s="14"/>
      <c r="L313" s="14"/>
      <c r="M313" s="14"/>
      <c r="N313" s="14"/>
      <c r="O313" s="14"/>
      <c r="P313" s="17"/>
      <c r="Q313" s="18"/>
      <c r="R313" s="82"/>
      <c r="S313" s="74"/>
    </row>
    <row r="314" spans="1:19" ht="15" customHeight="1" x14ac:dyDescent="0.25">
      <c r="A314" s="83"/>
      <c r="B314" s="75"/>
      <c r="C314" s="69"/>
      <c r="D314" s="69"/>
      <c r="E314" s="69"/>
      <c r="F314" s="71" t="s">
        <v>177</v>
      </c>
      <c r="G314" s="72">
        <v>6</v>
      </c>
      <c r="H314" s="14"/>
      <c r="I314" s="14"/>
      <c r="J314" s="14"/>
      <c r="K314" s="14"/>
      <c r="L314" s="14"/>
      <c r="M314" s="14"/>
      <c r="N314" s="14"/>
      <c r="O314" s="14"/>
      <c r="P314" s="17"/>
      <c r="Q314" s="18"/>
      <c r="R314" s="82"/>
      <c r="S314" s="74"/>
    </row>
    <row r="315" spans="1:19" ht="15" customHeight="1" x14ac:dyDescent="0.25">
      <c r="A315" s="83"/>
      <c r="B315" s="75"/>
      <c r="C315" s="69"/>
      <c r="D315" s="69"/>
      <c r="E315" s="69"/>
      <c r="F315" s="71"/>
      <c r="G315" s="72"/>
      <c r="H315" s="14"/>
      <c r="I315" s="14"/>
      <c r="J315" s="14"/>
      <c r="K315" s="14"/>
      <c r="L315" s="14"/>
      <c r="M315" s="14"/>
      <c r="N315" s="14"/>
      <c r="O315" s="14"/>
      <c r="P315" s="17"/>
      <c r="Q315" s="18"/>
      <c r="R315" s="82"/>
      <c r="S315" s="74"/>
    </row>
    <row r="316" spans="1:19" ht="15" customHeight="1" x14ac:dyDescent="0.25">
      <c r="A316" s="83"/>
      <c r="B316" s="75"/>
      <c r="C316" s="69"/>
      <c r="D316" s="69"/>
      <c r="E316" s="69"/>
      <c r="F316" s="71"/>
      <c r="G316" s="72"/>
      <c r="H316" s="14"/>
      <c r="I316" s="14"/>
      <c r="J316" s="14"/>
      <c r="K316" s="14"/>
      <c r="L316" s="14"/>
      <c r="M316" s="14"/>
      <c r="N316" s="14"/>
      <c r="O316" s="14"/>
      <c r="P316" s="17"/>
      <c r="Q316" s="18"/>
      <c r="R316" s="82"/>
      <c r="S316" s="74"/>
    </row>
    <row r="317" spans="1:19" ht="15" customHeight="1" x14ac:dyDescent="0.25">
      <c r="A317" s="83"/>
      <c r="B317" s="75"/>
      <c r="C317" s="69"/>
      <c r="D317" s="69"/>
      <c r="E317" s="69"/>
      <c r="F317" s="71" t="s">
        <v>178</v>
      </c>
      <c r="G317" s="72">
        <v>15</v>
      </c>
      <c r="H317" s="14"/>
      <c r="I317" s="14"/>
      <c r="J317" s="14"/>
      <c r="K317" s="14"/>
      <c r="L317" s="14"/>
      <c r="M317" s="14"/>
      <c r="N317" s="14"/>
      <c r="O317" s="14"/>
      <c r="P317" s="17"/>
      <c r="Q317" s="18"/>
      <c r="R317" s="82"/>
      <c r="S317" s="74"/>
    </row>
    <row r="318" spans="1:19" ht="15" customHeight="1" x14ac:dyDescent="0.25">
      <c r="A318" s="83"/>
      <c r="B318" s="75"/>
      <c r="C318" s="69"/>
      <c r="D318" s="69"/>
      <c r="E318" s="69"/>
      <c r="F318" s="71"/>
      <c r="G318" s="72"/>
      <c r="H318" s="14"/>
      <c r="I318" s="14"/>
      <c r="J318" s="14"/>
      <c r="K318" s="14"/>
      <c r="L318" s="14"/>
      <c r="M318" s="14"/>
      <c r="N318" s="14"/>
      <c r="O318" s="14"/>
      <c r="P318" s="17"/>
      <c r="Q318" s="18"/>
      <c r="R318" s="82"/>
      <c r="S318" s="74"/>
    </row>
    <row r="319" spans="1:19" ht="15" customHeight="1" x14ac:dyDescent="0.25">
      <c r="A319" s="83"/>
      <c r="B319" s="75"/>
      <c r="C319" s="69"/>
      <c r="D319" s="69"/>
      <c r="E319" s="69"/>
      <c r="F319" s="71"/>
      <c r="G319" s="72"/>
      <c r="H319" s="14"/>
      <c r="I319" s="14"/>
      <c r="J319" s="14"/>
      <c r="K319" s="14"/>
      <c r="L319" s="14"/>
      <c r="M319" s="14"/>
      <c r="N319" s="14"/>
      <c r="O319" s="14"/>
      <c r="P319" s="17"/>
      <c r="Q319" s="18"/>
      <c r="R319" s="82"/>
      <c r="S319" s="74"/>
    </row>
    <row r="320" spans="1:19" ht="15" customHeight="1" x14ac:dyDescent="0.25">
      <c r="A320" s="83"/>
      <c r="B320" s="75"/>
      <c r="C320" s="69"/>
      <c r="D320" s="69"/>
      <c r="E320" s="69"/>
      <c r="F320" s="71" t="s">
        <v>179</v>
      </c>
      <c r="G320" s="72">
        <v>7</v>
      </c>
      <c r="H320" s="14"/>
      <c r="I320" s="14"/>
      <c r="J320" s="14"/>
      <c r="K320" s="14"/>
      <c r="L320" s="14"/>
      <c r="M320" s="14"/>
      <c r="N320" s="14"/>
      <c r="O320" s="14"/>
      <c r="P320" s="17"/>
      <c r="Q320" s="18"/>
      <c r="R320" s="82"/>
      <c r="S320" s="74"/>
    </row>
    <row r="321" spans="1:19" ht="15" customHeight="1" x14ac:dyDescent="0.25">
      <c r="A321" s="83"/>
      <c r="B321" s="75"/>
      <c r="C321" s="69"/>
      <c r="D321" s="69"/>
      <c r="E321" s="69"/>
      <c r="F321" s="71"/>
      <c r="G321" s="72"/>
      <c r="H321" s="14"/>
      <c r="I321" s="14"/>
      <c r="J321" s="14"/>
      <c r="K321" s="14"/>
      <c r="L321" s="14"/>
      <c r="M321" s="14"/>
      <c r="N321" s="14"/>
      <c r="O321" s="14"/>
      <c r="P321" s="17"/>
      <c r="Q321" s="18"/>
      <c r="R321" s="82"/>
      <c r="S321" s="74"/>
    </row>
    <row r="322" spans="1:19" ht="15" customHeight="1" x14ac:dyDescent="0.25">
      <c r="A322" s="83"/>
      <c r="B322" s="75"/>
      <c r="C322" s="69"/>
      <c r="D322" s="69"/>
      <c r="E322" s="69"/>
      <c r="F322" s="71"/>
      <c r="G322" s="72"/>
      <c r="H322" s="14"/>
      <c r="I322" s="14"/>
      <c r="J322" s="14"/>
      <c r="K322" s="14"/>
      <c r="L322" s="14"/>
      <c r="M322" s="14"/>
      <c r="N322" s="14"/>
      <c r="O322" s="14"/>
      <c r="P322" s="17"/>
      <c r="Q322" s="18"/>
      <c r="R322" s="82"/>
      <c r="S322" s="74"/>
    </row>
    <row r="323" spans="1:19" ht="15" customHeight="1" x14ac:dyDescent="0.25">
      <c r="A323" s="83"/>
      <c r="B323" s="75"/>
      <c r="C323" s="69"/>
      <c r="D323" s="69"/>
      <c r="E323" s="69"/>
      <c r="F323" s="71" t="s">
        <v>180</v>
      </c>
      <c r="G323" s="72">
        <v>3</v>
      </c>
      <c r="H323" s="14"/>
      <c r="I323" s="14"/>
      <c r="J323" s="14"/>
      <c r="K323" s="14"/>
      <c r="L323" s="14"/>
      <c r="M323" s="14"/>
      <c r="N323" s="14"/>
      <c r="O323" s="14"/>
      <c r="P323" s="17"/>
      <c r="Q323" s="18"/>
      <c r="R323" s="82"/>
      <c r="S323" s="74"/>
    </row>
    <row r="324" spans="1:19" ht="15" customHeight="1" x14ac:dyDescent="0.25">
      <c r="A324" s="83"/>
      <c r="B324" s="75"/>
      <c r="C324" s="69"/>
      <c r="D324" s="69"/>
      <c r="E324" s="69"/>
      <c r="F324" s="71"/>
      <c r="G324" s="72"/>
      <c r="H324" s="14"/>
      <c r="I324" s="14"/>
      <c r="J324" s="14"/>
      <c r="K324" s="14"/>
      <c r="L324" s="14"/>
      <c r="M324" s="14"/>
      <c r="N324" s="14"/>
      <c r="O324" s="14"/>
      <c r="P324" s="17"/>
      <c r="Q324" s="18"/>
      <c r="R324" s="82"/>
      <c r="S324" s="74"/>
    </row>
    <row r="325" spans="1:19" ht="15" customHeight="1" x14ac:dyDescent="0.25">
      <c r="A325" s="83"/>
      <c r="B325" s="75"/>
      <c r="C325" s="69"/>
      <c r="D325" s="69"/>
      <c r="E325" s="69"/>
      <c r="F325" s="71"/>
      <c r="G325" s="72"/>
      <c r="H325" s="14"/>
      <c r="I325" s="14"/>
      <c r="J325" s="14"/>
      <c r="K325" s="14"/>
      <c r="L325" s="14"/>
      <c r="M325" s="14"/>
      <c r="N325" s="14"/>
      <c r="O325" s="14"/>
      <c r="P325" s="17"/>
      <c r="Q325" s="18"/>
      <c r="R325" s="82"/>
      <c r="S325" s="74"/>
    </row>
    <row r="326" spans="1:19" ht="15" customHeight="1" x14ac:dyDescent="0.25">
      <c r="A326" s="83"/>
      <c r="B326" s="75"/>
      <c r="C326" s="69"/>
      <c r="D326" s="69"/>
      <c r="E326" s="69"/>
      <c r="F326" s="71" t="s">
        <v>181</v>
      </c>
      <c r="G326" s="72">
        <v>33</v>
      </c>
      <c r="H326" s="14"/>
      <c r="I326" s="14"/>
      <c r="J326" s="14"/>
      <c r="K326" s="14"/>
      <c r="L326" s="14"/>
      <c r="M326" s="14"/>
      <c r="N326" s="14"/>
      <c r="O326" s="14"/>
      <c r="P326" s="17"/>
      <c r="Q326" s="18"/>
      <c r="R326" s="82"/>
      <c r="S326" s="74"/>
    </row>
    <row r="327" spans="1:19" ht="15" customHeight="1" x14ac:dyDescent="0.25">
      <c r="A327" s="83"/>
      <c r="B327" s="75"/>
      <c r="C327" s="69"/>
      <c r="D327" s="69"/>
      <c r="E327" s="69"/>
      <c r="F327" s="71"/>
      <c r="G327" s="72"/>
      <c r="H327" s="14"/>
      <c r="I327" s="14"/>
      <c r="J327" s="14"/>
      <c r="K327" s="14"/>
      <c r="L327" s="14"/>
      <c r="M327" s="14"/>
      <c r="N327" s="14"/>
      <c r="O327" s="14"/>
      <c r="P327" s="17"/>
      <c r="Q327" s="18"/>
      <c r="R327" s="82"/>
      <c r="S327" s="74"/>
    </row>
    <row r="328" spans="1:19" ht="15" customHeight="1" x14ac:dyDescent="0.25">
      <c r="A328" s="83"/>
      <c r="B328" s="75"/>
      <c r="C328" s="69"/>
      <c r="D328" s="69"/>
      <c r="E328" s="69"/>
      <c r="F328" s="71"/>
      <c r="G328" s="72"/>
      <c r="H328" s="14"/>
      <c r="I328" s="14"/>
      <c r="J328" s="14"/>
      <c r="K328" s="14"/>
      <c r="L328" s="14"/>
      <c r="M328" s="14"/>
      <c r="N328" s="14"/>
      <c r="O328" s="14"/>
      <c r="P328" s="17"/>
      <c r="Q328" s="18"/>
      <c r="R328" s="82"/>
      <c r="S328" s="74"/>
    </row>
    <row r="329" spans="1:19" ht="15" customHeight="1" x14ac:dyDescent="0.25">
      <c r="A329" s="83"/>
      <c r="B329" s="75"/>
      <c r="C329" s="69"/>
      <c r="D329" s="69"/>
      <c r="E329" s="69"/>
      <c r="F329" s="71" t="s">
        <v>182</v>
      </c>
      <c r="G329" s="72">
        <v>71</v>
      </c>
      <c r="H329" s="14"/>
      <c r="I329" s="14"/>
      <c r="J329" s="14"/>
      <c r="K329" s="14"/>
      <c r="L329" s="14"/>
      <c r="M329" s="14"/>
      <c r="N329" s="14"/>
      <c r="O329" s="14"/>
      <c r="P329" s="17"/>
      <c r="Q329" s="18"/>
      <c r="R329" s="82"/>
      <c r="S329" s="74"/>
    </row>
    <row r="330" spans="1:19" ht="15" customHeight="1" x14ac:dyDescent="0.25">
      <c r="A330" s="83"/>
      <c r="B330" s="75"/>
      <c r="C330" s="69"/>
      <c r="D330" s="69"/>
      <c r="E330" s="69"/>
      <c r="F330" s="71"/>
      <c r="G330" s="72"/>
      <c r="H330" s="14"/>
      <c r="I330" s="14"/>
      <c r="J330" s="14"/>
      <c r="K330" s="14"/>
      <c r="L330" s="14"/>
      <c r="M330" s="14"/>
      <c r="N330" s="14"/>
      <c r="O330" s="14"/>
      <c r="P330" s="17"/>
      <c r="Q330" s="18"/>
      <c r="R330" s="82"/>
      <c r="S330" s="74"/>
    </row>
    <row r="331" spans="1:19" ht="15" customHeight="1" x14ac:dyDescent="0.25">
      <c r="A331" s="83"/>
      <c r="B331" s="75"/>
      <c r="C331" s="69"/>
      <c r="D331" s="69"/>
      <c r="E331" s="69"/>
      <c r="F331" s="71"/>
      <c r="G331" s="72"/>
      <c r="H331" s="14"/>
      <c r="I331" s="14"/>
      <c r="J331" s="14"/>
      <c r="K331" s="14"/>
      <c r="L331" s="14"/>
      <c r="M331" s="14"/>
      <c r="N331" s="14"/>
      <c r="O331" s="14"/>
      <c r="P331" s="17"/>
      <c r="Q331" s="18"/>
      <c r="R331" s="82"/>
      <c r="S331" s="74"/>
    </row>
    <row r="332" spans="1:19" ht="15" customHeight="1" x14ac:dyDescent="0.25">
      <c r="A332" s="83"/>
      <c r="B332" s="75"/>
      <c r="C332" s="69"/>
      <c r="D332" s="69"/>
      <c r="E332" s="69"/>
      <c r="F332" s="71" t="s">
        <v>183</v>
      </c>
      <c r="G332" s="72">
        <v>3</v>
      </c>
      <c r="H332" s="14"/>
      <c r="I332" s="14"/>
      <c r="J332" s="14"/>
      <c r="K332" s="14"/>
      <c r="L332" s="14"/>
      <c r="M332" s="14"/>
      <c r="N332" s="14"/>
      <c r="O332" s="14"/>
      <c r="P332" s="17"/>
      <c r="Q332" s="18"/>
      <c r="R332" s="82"/>
      <c r="S332" s="74"/>
    </row>
    <row r="333" spans="1:19" ht="15" customHeight="1" x14ac:dyDescent="0.25">
      <c r="A333" s="83"/>
      <c r="B333" s="75"/>
      <c r="C333" s="69"/>
      <c r="D333" s="69"/>
      <c r="E333" s="69"/>
      <c r="F333" s="71"/>
      <c r="G333" s="72"/>
      <c r="H333" s="14"/>
      <c r="I333" s="14"/>
      <c r="J333" s="14"/>
      <c r="K333" s="14"/>
      <c r="L333" s="14"/>
      <c r="M333" s="14"/>
      <c r="N333" s="14"/>
      <c r="O333" s="14"/>
      <c r="P333" s="17"/>
      <c r="Q333" s="18"/>
      <c r="R333" s="82"/>
      <c r="S333" s="74"/>
    </row>
    <row r="334" spans="1:19" ht="15" customHeight="1" x14ac:dyDescent="0.25">
      <c r="A334" s="83"/>
      <c r="B334" s="75"/>
      <c r="C334" s="69"/>
      <c r="D334" s="69"/>
      <c r="E334" s="69"/>
      <c r="F334" s="71"/>
      <c r="G334" s="72"/>
      <c r="H334" s="14"/>
      <c r="I334" s="14"/>
      <c r="J334" s="14"/>
      <c r="K334" s="14"/>
      <c r="L334" s="14"/>
      <c r="M334" s="14"/>
      <c r="N334" s="14"/>
      <c r="O334" s="14"/>
      <c r="P334" s="17"/>
      <c r="Q334" s="18"/>
      <c r="R334" s="82"/>
      <c r="S334" s="74"/>
    </row>
    <row r="335" spans="1:19" ht="15" customHeight="1" x14ac:dyDescent="0.25">
      <c r="A335" s="83"/>
      <c r="B335" s="75"/>
      <c r="C335" s="69"/>
      <c r="D335" s="69"/>
      <c r="E335" s="69"/>
      <c r="F335" s="71" t="s">
        <v>184</v>
      </c>
      <c r="G335" s="72">
        <v>147</v>
      </c>
      <c r="H335" s="14"/>
      <c r="I335" s="14"/>
      <c r="J335" s="14"/>
      <c r="K335" s="14"/>
      <c r="L335" s="14"/>
      <c r="M335" s="14"/>
      <c r="N335" s="14"/>
      <c r="O335" s="14"/>
      <c r="P335" s="17"/>
      <c r="Q335" s="18"/>
      <c r="R335" s="82"/>
      <c r="S335" s="74"/>
    </row>
    <row r="336" spans="1:19" ht="15" customHeight="1" x14ac:dyDescent="0.25">
      <c r="A336" s="83"/>
      <c r="B336" s="75"/>
      <c r="C336" s="69"/>
      <c r="D336" s="69"/>
      <c r="E336" s="69"/>
      <c r="F336" s="71"/>
      <c r="G336" s="72"/>
      <c r="H336" s="14"/>
      <c r="I336" s="14"/>
      <c r="J336" s="14"/>
      <c r="K336" s="14"/>
      <c r="L336" s="14"/>
      <c r="M336" s="14"/>
      <c r="N336" s="14"/>
      <c r="O336" s="14"/>
      <c r="P336" s="17"/>
      <c r="Q336" s="18"/>
      <c r="R336" s="82"/>
      <c r="S336" s="74"/>
    </row>
    <row r="337" spans="1:19" ht="15" customHeight="1" x14ac:dyDescent="0.25">
      <c r="A337" s="83"/>
      <c r="B337" s="75"/>
      <c r="C337" s="69"/>
      <c r="D337" s="69"/>
      <c r="E337" s="69"/>
      <c r="F337" s="71"/>
      <c r="G337" s="72"/>
      <c r="H337" s="14"/>
      <c r="I337" s="14"/>
      <c r="J337" s="14"/>
      <c r="K337" s="14"/>
      <c r="L337" s="14"/>
      <c r="M337" s="14"/>
      <c r="N337" s="14"/>
      <c r="O337" s="14"/>
      <c r="P337" s="17"/>
      <c r="Q337" s="18"/>
      <c r="R337" s="82"/>
      <c r="S337" s="74"/>
    </row>
    <row r="338" spans="1:19" ht="15" customHeight="1" x14ac:dyDescent="0.25">
      <c r="A338" s="83"/>
      <c r="B338" s="75"/>
      <c r="C338" s="69"/>
      <c r="D338" s="69"/>
      <c r="E338" s="69"/>
      <c r="F338" s="71" t="s">
        <v>185</v>
      </c>
      <c r="G338" s="72">
        <v>420</v>
      </c>
      <c r="H338" s="14"/>
      <c r="I338" s="14"/>
      <c r="J338" s="14"/>
      <c r="K338" s="14"/>
      <c r="L338" s="14"/>
      <c r="M338" s="14"/>
      <c r="N338" s="14"/>
      <c r="O338" s="14"/>
      <c r="P338" s="17"/>
      <c r="Q338" s="18"/>
      <c r="R338" s="82"/>
      <c r="S338" s="74"/>
    </row>
    <row r="339" spans="1:19" ht="15" customHeight="1" x14ac:dyDescent="0.25">
      <c r="A339" s="83"/>
      <c r="B339" s="75"/>
      <c r="C339" s="69"/>
      <c r="D339" s="69"/>
      <c r="E339" s="69"/>
      <c r="F339" s="71"/>
      <c r="G339" s="72"/>
      <c r="H339" s="14"/>
      <c r="I339" s="14"/>
      <c r="J339" s="14"/>
      <c r="K339" s="14"/>
      <c r="L339" s="14"/>
      <c r="M339" s="14"/>
      <c r="N339" s="14"/>
      <c r="O339" s="14"/>
      <c r="P339" s="17"/>
      <c r="Q339" s="18"/>
      <c r="R339" s="82"/>
      <c r="S339" s="74"/>
    </row>
    <row r="340" spans="1:19" ht="15" customHeight="1" x14ac:dyDescent="0.25">
      <c r="A340" s="83"/>
      <c r="B340" s="75"/>
      <c r="C340" s="69"/>
      <c r="D340" s="69"/>
      <c r="E340" s="69"/>
      <c r="F340" s="71"/>
      <c r="G340" s="72"/>
      <c r="H340" s="14"/>
      <c r="I340" s="14"/>
      <c r="J340" s="14"/>
      <c r="K340" s="14"/>
      <c r="L340" s="14"/>
      <c r="M340" s="14"/>
      <c r="N340" s="14"/>
      <c r="O340" s="14"/>
      <c r="P340" s="17"/>
      <c r="Q340" s="18"/>
      <c r="R340" s="82"/>
      <c r="S340" s="74"/>
    </row>
    <row r="341" spans="1:19" ht="15" customHeight="1" x14ac:dyDescent="0.25">
      <c r="A341" s="83"/>
      <c r="B341" s="75"/>
      <c r="C341" s="69"/>
      <c r="D341" s="69"/>
      <c r="E341" s="69"/>
      <c r="F341" s="71" t="s">
        <v>186</v>
      </c>
      <c r="G341" s="72">
        <v>126</v>
      </c>
      <c r="H341" s="14"/>
      <c r="I341" s="14"/>
      <c r="J341" s="14"/>
      <c r="K341" s="14"/>
      <c r="L341" s="14"/>
      <c r="M341" s="14"/>
      <c r="N341" s="14"/>
      <c r="O341" s="14"/>
      <c r="P341" s="17"/>
      <c r="Q341" s="18"/>
      <c r="R341" s="82"/>
      <c r="S341" s="74"/>
    </row>
    <row r="342" spans="1:19" ht="15" customHeight="1" x14ac:dyDescent="0.25">
      <c r="A342" s="83"/>
      <c r="B342" s="75"/>
      <c r="C342" s="69"/>
      <c r="D342" s="69"/>
      <c r="E342" s="69"/>
      <c r="F342" s="71"/>
      <c r="G342" s="72"/>
      <c r="H342" s="14"/>
      <c r="I342" s="14"/>
      <c r="J342" s="14"/>
      <c r="K342" s="14"/>
      <c r="L342" s="14"/>
      <c r="M342" s="14"/>
      <c r="N342" s="14"/>
      <c r="O342" s="14"/>
      <c r="P342" s="17"/>
      <c r="Q342" s="18"/>
      <c r="R342" s="82"/>
      <c r="S342" s="74"/>
    </row>
    <row r="343" spans="1:19" ht="15" customHeight="1" x14ac:dyDescent="0.25">
      <c r="A343" s="83"/>
      <c r="B343" s="75"/>
      <c r="C343" s="69"/>
      <c r="D343" s="69"/>
      <c r="E343" s="69"/>
      <c r="F343" s="71"/>
      <c r="G343" s="72"/>
      <c r="H343" s="14"/>
      <c r="I343" s="14"/>
      <c r="J343" s="14"/>
      <c r="K343" s="14"/>
      <c r="L343" s="14"/>
      <c r="M343" s="14"/>
      <c r="N343" s="14"/>
      <c r="O343" s="14"/>
      <c r="P343" s="17"/>
      <c r="Q343" s="18"/>
      <c r="R343" s="82"/>
      <c r="S343" s="74"/>
    </row>
    <row r="344" spans="1:19" ht="15" customHeight="1" x14ac:dyDescent="0.25">
      <c r="A344" s="83"/>
      <c r="B344" s="75"/>
      <c r="C344" s="69"/>
      <c r="D344" s="69"/>
      <c r="E344" s="69"/>
      <c r="F344" s="71" t="s">
        <v>187</v>
      </c>
      <c r="G344" s="72">
        <v>71</v>
      </c>
      <c r="H344" s="14"/>
      <c r="I344" s="14"/>
      <c r="J344" s="14"/>
      <c r="K344" s="14"/>
      <c r="L344" s="14"/>
      <c r="M344" s="14"/>
      <c r="N344" s="14"/>
      <c r="O344" s="14"/>
      <c r="P344" s="17"/>
      <c r="Q344" s="18"/>
      <c r="R344" s="82"/>
      <c r="S344" s="74"/>
    </row>
    <row r="345" spans="1:19" ht="15" customHeight="1" x14ac:dyDescent="0.25">
      <c r="A345" s="83"/>
      <c r="B345" s="75"/>
      <c r="C345" s="69"/>
      <c r="D345" s="69"/>
      <c r="E345" s="69"/>
      <c r="F345" s="71"/>
      <c r="G345" s="72"/>
      <c r="H345" s="14"/>
      <c r="I345" s="14"/>
      <c r="J345" s="14"/>
      <c r="K345" s="14"/>
      <c r="L345" s="14"/>
      <c r="M345" s="14"/>
      <c r="N345" s="14"/>
      <c r="O345" s="14"/>
      <c r="P345" s="17"/>
      <c r="Q345" s="18"/>
      <c r="R345" s="82"/>
      <c r="S345" s="74"/>
    </row>
    <row r="346" spans="1:19" ht="15" customHeight="1" x14ac:dyDescent="0.25">
      <c r="A346" s="83"/>
      <c r="B346" s="75"/>
      <c r="C346" s="69"/>
      <c r="D346" s="69"/>
      <c r="E346" s="69"/>
      <c r="F346" s="71"/>
      <c r="G346" s="72"/>
      <c r="H346" s="14"/>
      <c r="I346" s="14"/>
      <c r="J346" s="14"/>
      <c r="K346" s="14"/>
      <c r="L346" s="14"/>
      <c r="M346" s="14"/>
      <c r="N346" s="14"/>
      <c r="O346" s="14"/>
      <c r="P346" s="17"/>
      <c r="Q346" s="18"/>
      <c r="R346" s="82"/>
      <c r="S346" s="74"/>
    </row>
    <row r="347" spans="1:19" ht="15" customHeight="1" x14ac:dyDescent="0.25">
      <c r="A347" s="83"/>
      <c r="B347" s="75"/>
      <c r="C347" s="69"/>
      <c r="D347" s="69"/>
      <c r="E347" s="69"/>
      <c r="F347" s="71" t="s">
        <v>188</v>
      </c>
      <c r="G347" s="72">
        <v>67</v>
      </c>
      <c r="H347" s="14"/>
      <c r="I347" s="14"/>
      <c r="J347" s="14"/>
      <c r="K347" s="14"/>
      <c r="L347" s="14"/>
      <c r="M347" s="14"/>
      <c r="N347" s="14"/>
      <c r="O347" s="14"/>
      <c r="P347" s="17"/>
      <c r="Q347" s="18"/>
      <c r="R347" s="82"/>
      <c r="S347" s="74"/>
    </row>
    <row r="348" spans="1:19" ht="15" customHeight="1" x14ac:dyDescent="0.25">
      <c r="A348" s="83"/>
      <c r="B348" s="75"/>
      <c r="C348" s="69"/>
      <c r="D348" s="69"/>
      <c r="E348" s="69"/>
      <c r="F348" s="71"/>
      <c r="G348" s="72"/>
      <c r="H348" s="14"/>
      <c r="I348" s="14"/>
      <c r="J348" s="14"/>
      <c r="K348" s="14"/>
      <c r="L348" s="14"/>
      <c r="M348" s="14"/>
      <c r="N348" s="14"/>
      <c r="O348" s="14"/>
      <c r="P348" s="17"/>
      <c r="Q348" s="18"/>
      <c r="R348" s="82"/>
      <c r="S348" s="74"/>
    </row>
    <row r="349" spans="1:19" ht="15" customHeight="1" x14ac:dyDescent="0.25">
      <c r="A349" s="83"/>
      <c r="B349" s="75"/>
      <c r="C349" s="69"/>
      <c r="D349" s="69"/>
      <c r="E349" s="69"/>
      <c r="F349" s="71"/>
      <c r="G349" s="72"/>
      <c r="H349" s="14"/>
      <c r="I349" s="14"/>
      <c r="J349" s="14"/>
      <c r="K349" s="14"/>
      <c r="L349" s="14"/>
      <c r="M349" s="14"/>
      <c r="N349" s="14"/>
      <c r="O349" s="14"/>
      <c r="P349" s="17"/>
      <c r="Q349" s="18"/>
      <c r="R349" s="82"/>
      <c r="S349" s="74"/>
    </row>
    <row r="350" spans="1:19" ht="15" customHeight="1" x14ac:dyDescent="0.25">
      <c r="A350" s="83"/>
      <c r="B350" s="75"/>
      <c r="C350" s="69"/>
      <c r="D350" s="69"/>
      <c r="E350" s="69"/>
      <c r="F350" s="71" t="s">
        <v>189</v>
      </c>
      <c r="G350" s="72">
        <v>32</v>
      </c>
      <c r="H350" s="14"/>
      <c r="I350" s="14"/>
      <c r="J350" s="14"/>
      <c r="K350" s="14"/>
      <c r="L350" s="14"/>
      <c r="M350" s="14"/>
      <c r="N350" s="14"/>
      <c r="O350" s="14"/>
      <c r="P350" s="17"/>
      <c r="Q350" s="18"/>
      <c r="R350" s="82"/>
      <c r="S350" s="74"/>
    </row>
    <row r="351" spans="1:19" ht="15" customHeight="1" x14ac:dyDescent="0.25">
      <c r="A351" s="83"/>
      <c r="B351" s="75"/>
      <c r="C351" s="69"/>
      <c r="D351" s="69"/>
      <c r="E351" s="69"/>
      <c r="F351" s="71"/>
      <c r="G351" s="72"/>
      <c r="H351" s="14"/>
      <c r="I351" s="14"/>
      <c r="J351" s="14"/>
      <c r="K351" s="14"/>
      <c r="L351" s="14"/>
      <c r="M351" s="14"/>
      <c r="N351" s="14"/>
      <c r="O351" s="14"/>
      <c r="P351" s="17"/>
      <c r="Q351" s="18"/>
      <c r="R351" s="82"/>
      <c r="S351" s="74"/>
    </row>
    <row r="352" spans="1:19" ht="15" customHeight="1" x14ac:dyDescent="0.25">
      <c r="A352" s="83"/>
      <c r="B352" s="75"/>
      <c r="C352" s="69"/>
      <c r="D352" s="69"/>
      <c r="E352" s="69"/>
      <c r="F352" s="71"/>
      <c r="G352" s="72"/>
      <c r="H352" s="14"/>
      <c r="I352" s="14"/>
      <c r="J352" s="14"/>
      <c r="K352" s="14"/>
      <c r="L352" s="14"/>
      <c r="M352" s="14"/>
      <c r="N352" s="14"/>
      <c r="O352" s="14"/>
      <c r="P352" s="17"/>
      <c r="Q352" s="18"/>
      <c r="R352" s="82"/>
      <c r="S352" s="74"/>
    </row>
    <row r="353" spans="1:19" ht="15" customHeight="1" x14ac:dyDescent="0.25">
      <c r="A353" s="83"/>
      <c r="B353" s="75"/>
      <c r="C353" s="69"/>
      <c r="D353" s="69"/>
      <c r="E353" s="69"/>
      <c r="F353" s="71" t="s">
        <v>190</v>
      </c>
      <c r="G353" s="72">
        <v>2</v>
      </c>
      <c r="H353" s="14"/>
      <c r="I353" s="14"/>
      <c r="J353" s="14"/>
      <c r="K353" s="14"/>
      <c r="L353" s="14"/>
      <c r="M353" s="14"/>
      <c r="N353" s="14"/>
      <c r="O353" s="14"/>
      <c r="P353" s="17"/>
      <c r="Q353" s="18"/>
      <c r="R353" s="82"/>
      <c r="S353" s="74"/>
    </row>
    <row r="354" spans="1:19" ht="15" customHeight="1" x14ac:dyDescent="0.25">
      <c r="A354" s="83"/>
      <c r="B354" s="75"/>
      <c r="C354" s="69"/>
      <c r="D354" s="69"/>
      <c r="E354" s="69"/>
      <c r="F354" s="71"/>
      <c r="G354" s="72"/>
      <c r="H354" s="14"/>
      <c r="I354" s="14"/>
      <c r="J354" s="14"/>
      <c r="K354" s="14"/>
      <c r="L354" s="14"/>
      <c r="M354" s="14"/>
      <c r="N354" s="14"/>
      <c r="O354" s="14"/>
      <c r="P354" s="17"/>
      <c r="Q354" s="18"/>
      <c r="R354" s="82"/>
      <c r="S354" s="74"/>
    </row>
    <row r="355" spans="1:19" ht="15" customHeight="1" x14ac:dyDescent="0.25">
      <c r="A355" s="83"/>
      <c r="B355" s="75"/>
      <c r="C355" s="69"/>
      <c r="D355" s="69"/>
      <c r="E355" s="69"/>
      <c r="F355" s="71"/>
      <c r="G355" s="72"/>
      <c r="H355" s="14"/>
      <c r="I355" s="14"/>
      <c r="J355" s="14"/>
      <c r="K355" s="14"/>
      <c r="L355" s="14"/>
      <c r="M355" s="14"/>
      <c r="N355" s="14"/>
      <c r="O355" s="14"/>
      <c r="P355" s="17"/>
      <c r="Q355" s="18"/>
      <c r="R355" s="82"/>
      <c r="S355" s="74"/>
    </row>
    <row r="356" spans="1:19" ht="15" customHeight="1" x14ac:dyDescent="0.25">
      <c r="A356" s="83"/>
      <c r="B356" s="75"/>
      <c r="C356" s="69"/>
      <c r="D356" s="69"/>
      <c r="E356" s="69"/>
      <c r="F356" s="71" t="s">
        <v>191</v>
      </c>
      <c r="G356" s="72">
        <v>1</v>
      </c>
      <c r="H356" s="14"/>
      <c r="I356" s="14"/>
      <c r="J356" s="14"/>
      <c r="K356" s="14"/>
      <c r="L356" s="14"/>
      <c r="M356" s="14"/>
      <c r="N356" s="14"/>
      <c r="O356" s="14"/>
      <c r="P356" s="17"/>
      <c r="Q356" s="18"/>
      <c r="R356" s="82"/>
      <c r="S356" s="74"/>
    </row>
    <row r="357" spans="1:19" ht="15" customHeight="1" x14ac:dyDescent="0.25">
      <c r="A357" s="83"/>
      <c r="B357" s="75"/>
      <c r="C357" s="69"/>
      <c r="D357" s="69"/>
      <c r="E357" s="69"/>
      <c r="F357" s="71"/>
      <c r="G357" s="72"/>
      <c r="H357" s="14"/>
      <c r="I357" s="14"/>
      <c r="J357" s="14"/>
      <c r="K357" s="14"/>
      <c r="L357" s="14"/>
      <c r="M357" s="14"/>
      <c r="N357" s="14"/>
      <c r="O357" s="14"/>
      <c r="P357" s="17"/>
      <c r="Q357" s="18"/>
      <c r="R357" s="82"/>
      <c r="S357" s="74"/>
    </row>
    <row r="358" spans="1:19" ht="15" customHeight="1" x14ac:dyDescent="0.25">
      <c r="A358" s="83"/>
      <c r="B358" s="75"/>
      <c r="C358" s="69"/>
      <c r="D358" s="69"/>
      <c r="E358" s="69"/>
      <c r="F358" s="71"/>
      <c r="G358" s="72"/>
      <c r="H358" s="14"/>
      <c r="I358" s="14"/>
      <c r="J358" s="14"/>
      <c r="K358" s="14"/>
      <c r="L358" s="14"/>
      <c r="M358" s="14"/>
      <c r="N358" s="14"/>
      <c r="O358" s="14"/>
      <c r="P358" s="17"/>
      <c r="Q358" s="18"/>
      <c r="R358" s="82"/>
      <c r="S358" s="74"/>
    </row>
    <row r="359" spans="1:19" ht="15" customHeight="1" x14ac:dyDescent="0.25">
      <c r="A359" s="83"/>
      <c r="B359" s="75"/>
      <c r="C359" s="69"/>
      <c r="D359" s="69"/>
      <c r="E359" s="69"/>
      <c r="F359" s="71" t="s">
        <v>192</v>
      </c>
      <c r="G359" s="72">
        <v>12</v>
      </c>
      <c r="H359" s="14"/>
      <c r="I359" s="14"/>
      <c r="J359" s="14"/>
      <c r="K359" s="14"/>
      <c r="L359" s="14"/>
      <c r="M359" s="14"/>
      <c r="N359" s="14"/>
      <c r="O359" s="14"/>
      <c r="P359" s="17"/>
      <c r="Q359" s="18"/>
      <c r="R359" s="82"/>
      <c r="S359" s="74"/>
    </row>
    <row r="360" spans="1:19" ht="15" customHeight="1" x14ac:dyDescent="0.25">
      <c r="A360" s="83"/>
      <c r="B360" s="75"/>
      <c r="C360" s="69"/>
      <c r="D360" s="69"/>
      <c r="E360" s="69"/>
      <c r="F360" s="71"/>
      <c r="G360" s="72"/>
      <c r="H360" s="14"/>
      <c r="I360" s="14"/>
      <c r="J360" s="14"/>
      <c r="K360" s="14"/>
      <c r="L360" s="14"/>
      <c r="M360" s="14"/>
      <c r="N360" s="14"/>
      <c r="O360" s="14"/>
      <c r="P360" s="17"/>
      <c r="Q360" s="18"/>
      <c r="R360" s="82"/>
      <c r="S360" s="74"/>
    </row>
    <row r="361" spans="1:19" ht="15" customHeight="1" x14ac:dyDescent="0.25">
      <c r="A361" s="83"/>
      <c r="B361" s="75"/>
      <c r="C361" s="69"/>
      <c r="D361" s="69"/>
      <c r="E361" s="69"/>
      <c r="F361" s="71"/>
      <c r="G361" s="72"/>
      <c r="H361" s="14"/>
      <c r="I361" s="14"/>
      <c r="J361" s="14"/>
      <c r="K361" s="14"/>
      <c r="L361" s="14"/>
      <c r="M361" s="14"/>
      <c r="N361" s="14"/>
      <c r="O361" s="14"/>
      <c r="P361" s="17"/>
      <c r="Q361" s="18"/>
      <c r="R361" s="82"/>
      <c r="S361" s="74"/>
    </row>
    <row r="362" spans="1:19" ht="15" customHeight="1" x14ac:dyDescent="0.25">
      <c r="A362" s="83"/>
      <c r="B362" s="75"/>
      <c r="C362" s="69"/>
      <c r="D362" s="69"/>
      <c r="E362" s="69"/>
      <c r="F362" s="71" t="s">
        <v>193</v>
      </c>
      <c r="G362" s="72">
        <v>4</v>
      </c>
      <c r="H362" s="14"/>
      <c r="I362" s="14"/>
      <c r="J362" s="14"/>
      <c r="K362" s="14"/>
      <c r="L362" s="14"/>
      <c r="M362" s="14"/>
      <c r="N362" s="14"/>
      <c r="O362" s="14"/>
      <c r="P362" s="17"/>
      <c r="Q362" s="18"/>
      <c r="R362" s="82"/>
      <c r="S362" s="74"/>
    </row>
    <row r="363" spans="1:19" ht="15" customHeight="1" x14ac:dyDescent="0.25">
      <c r="A363" s="83"/>
      <c r="B363" s="75"/>
      <c r="C363" s="69"/>
      <c r="D363" s="69"/>
      <c r="E363" s="69"/>
      <c r="F363" s="71"/>
      <c r="G363" s="72"/>
      <c r="H363" s="14"/>
      <c r="I363" s="14"/>
      <c r="J363" s="14"/>
      <c r="K363" s="14"/>
      <c r="L363" s="14"/>
      <c r="M363" s="14"/>
      <c r="N363" s="14"/>
      <c r="O363" s="14"/>
      <c r="P363" s="17"/>
      <c r="Q363" s="18"/>
      <c r="R363" s="82"/>
      <c r="S363" s="74"/>
    </row>
    <row r="364" spans="1:19" ht="15" customHeight="1" x14ac:dyDescent="0.25">
      <c r="A364" s="83"/>
      <c r="B364" s="75"/>
      <c r="C364" s="69"/>
      <c r="D364" s="69"/>
      <c r="E364" s="69"/>
      <c r="F364" s="71"/>
      <c r="G364" s="72"/>
      <c r="H364" s="14"/>
      <c r="I364" s="14"/>
      <c r="J364" s="14"/>
      <c r="K364" s="14"/>
      <c r="L364" s="14"/>
      <c r="M364" s="14"/>
      <c r="N364" s="14"/>
      <c r="O364" s="14"/>
      <c r="P364" s="17"/>
      <c r="Q364" s="18"/>
      <c r="R364" s="82"/>
      <c r="S364" s="74"/>
    </row>
    <row r="365" spans="1:19" ht="15" customHeight="1" x14ac:dyDescent="0.25">
      <c r="A365" s="83"/>
      <c r="B365" s="75"/>
      <c r="C365" s="72" t="s">
        <v>194</v>
      </c>
      <c r="D365" s="72"/>
      <c r="E365" s="72"/>
      <c r="F365" s="71" t="s">
        <v>195</v>
      </c>
      <c r="G365" s="72">
        <v>13</v>
      </c>
      <c r="H365" s="14">
        <f>SUM(G365:G373)</f>
        <v>17</v>
      </c>
      <c r="I365" s="14">
        <v>0</v>
      </c>
      <c r="J365" s="14">
        <f>$H$365*I365</f>
        <v>0</v>
      </c>
      <c r="K365" s="14">
        <f t="shared" ref="K365" si="124">J365</f>
        <v>0</v>
      </c>
      <c r="L365" s="14">
        <f t="shared" ref="L365" si="125">K365*7</f>
        <v>0</v>
      </c>
      <c r="M365" s="14">
        <f>K365*30</f>
        <v>0</v>
      </c>
      <c r="N365" s="14">
        <f>K365*365</f>
        <v>0</v>
      </c>
      <c r="O365" s="14">
        <f>N365*265</f>
        <v>0</v>
      </c>
      <c r="P365" s="17">
        <f>O365/1000</f>
        <v>0</v>
      </c>
      <c r="Q365" s="18">
        <f>O365/1000000</f>
        <v>0</v>
      </c>
      <c r="R365" s="82"/>
      <c r="S365" s="74"/>
    </row>
    <row r="366" spans="1:19" ht="15" customHeight="1" x14ac:dyDescent="0.25">
      <c r="A366" s="83"/>
      <c r="B366" s="75"/>
      <c r="C366" s="72"/>
      <c r="D366" s="72"/>
      <c r="E366" s="72"/>
      <c r="F366" s="71"/>
      <c r="G366" s="72"/>
      <c r="H366" s="14"/>
      <c r="I366" s="14"/>
      <c r="J366" s="14"/>
      <c r="K366" s="14"/>
      <c r="L366" s="14"/>
      <c r="M366" s="14"/>
      <c r="N366" s="14"/>
      <c r="O366" s="14"/>
      <c r="P366" s="17"/>
      <c r="Q366" s="18"/>
      <c r="R366" s="82"/>
      <c r="S366" s="74"/>
    </row>
    <row r="367" spans="1:19" ht="15" customHeight="1" x14ac:dyDescent="0.25">
      <c r="A367" s="83"/>
      <c r="B367" s="75"/>
      <c r="C367" s="72"/>
      <c r="D367" s="72"/>
      <c r="E367" s="72"/>
      <c r="F367" s="71"/>
      <c r="G367" s="72"/>
      <c r="H367" s="14"/>
      <c r="I367" s="14"/>
      <c r="J367" s="14"/>
      <c r="K367" s="14"/>
      <c r="L367" s="14"/>
      <c r="M367" s="14"/>
      <c r="N367" s="14"/>
      <c r="O367" s="14"/>
      <c r="P367" s="17"/>
      <c r="Q367" s="18"/>
      <c r="R367" s="82"/>
      <c r="S367" s="74"/>
    </row>
    <row r="368" spans="1:19" ht="15" customHeight="1" x14ac:dyDescent="0.25">
      <c r="A368" s="83"/>
      <c r="B368" s="75"/>
      <c r="C368" s="72"/>
      <c r="D368" s="72"/>
      <c r="E368" s="72"/>
      <c r="F368" s="71" t="s">
        <v>196</v>
      </c>
      <c r="G368" s="72">
        <v>3</v>
      </c>
      <c r="H368" s="14"/>
      <c r="I368" s="14"/>
      <c r="J368" s="14"/>
      <c r="K368" s="14"/>
      <c r="L368" s="14"/>
      <c r="M368" s="14"/>
      <c r="N368" s="14"/>
      <c r="O368" s="14"/>
      <c r="P368" s="17"/>
      <c r="Q368" s="18"/>
      <c r="R368" s="82"/>
      <c r="S368" s="74"/>
    </row>
    <row r="369" spans="1:19" ht="15" customHeight="1" x14ac:dyDescent="0.25">
      <c r="A369" s="83"/>
      <c r="B369" s="75"/>
      <c r="C369" s="72"/>
      <c r="D369" s="72"/>
      <c r="E369" s="72"/>
      <c r="F369" s="71"/>
      <c r="G369" s="72"/>
      <c r="H369" s="14"/>
      <c r="I369" s="14"/>
      <c r="J369" s="14"/>
      <c r="K369" s="14"/>
      <c r="L369" s="14"/>
      <c r="M369" s="14"/>
      <c r="N369" s="14"/>
      <c r="O369" s="14"/>
      <c r="P369" s="17"/>
      <c r="Q369" s="18"/>
      <c r="R369" s="82"/>
      <c r="S369" s="74"/>
    </row>
    <row r="370" spans="1:19" ht="15" customHeight="1" x14ac:dyDescent="0.25">
      <c r="A370" s="83"/>
      <c r="B370" s="75"/>
      <c r="C370" s="72"/>
      <c r="D370" s="72"/>
      <c r="E370" s="72"/>
      <c r="F370" s="71"/>
      <c r="G370" s="72"/>
      <c r="H370" s="14"/>
      <c r="I370" s="14"/>
      <c r="J370" s="14"/>
      <c r="K370" s="14"/>
      <c r="L370" s="14"/>
      <c r="M370" s="14"/>
      <c r="N370" s="14"/>
      <c r="O370" s="14"/>
      <c r="P370" s="17"/>
      <c r="Q370" s="18"/>
      <c r="R370" s="82"/>
      <c r="S370" s="74"/>
    </row>
    <row r="371" spans="1:19" ht="15" customHeight="1" x14ac:dyDescent="0.25">
      <c r="A371" s="83"/>
      <c r="B371" s="75"/>
      <c r="C371" s="72"/>
      <c r="D371" s="72"/>
      <c r="E371" s="72"/>
      <c r="F371" s="71" t="s">
        <v>197</v>
      </c>
      <c r="G371" s="72">
        <v>1</v>
      </c>
      <c r="H371" s="14"/>
      <c r="I371" s="14"/>
      <c r="J371" s="14"/>
      <c r="K371" s="14"/>
      <c r="L371" s="14"/>
      <c r="M371" s="14"/>
      <c r="N371" s="14"/>
      <c r="O371" s="14"/>
      <c r="P371" s="17"/>
      <c r="Q371" s="18"/>
      <c r="R371" s="82"/>
      <c r="S371" s="74"/>
    </row>
    <row r="372" spans="1:19" ht="15" customHeight="1" x14ac:dyDescent="0.25">
      <c r="A372" s="83"/>
      <c r="B372" s="75"/>
      <c r="C372" s="72"/>
      <c r="D372" s="72"/>
      <c r="E372" s="72"/>
      <c r="F372" s="71"/>
      <c r="G372" s="72"/>
      <c r="H372" s="14"/>
      <c r="I372" s="14"/>
      <c r="J372" s="14"/>
      <c r="K372" s="14"/>
      <c r="L372" s="14"/>
      <c r="M372" s="14"/>
      <c r="N372" s="14"/>
      <c r="O372" s="14"/>
      <c r="P372" s="17"/>
      <c r="Q372" s="18"/>
      <c r="R372" s="82"/>
      <c r="S372" s="74"/>
    </row>
    <row r="373" spans="1:19" ht="15" customHeight="1" x14ac:dyDescent="0.25">
      <c r="A373" s="83"/>
      <c r="B373" s="75"/>
      <c r="C373" s="72"/>
      <c r="D373" s="72"/>
      <c r="E373" s="72"/>
      <c r="F373" s="71"/>
      <c r="G373" s="72"/>
      <c r="H373" s="14"/>
      <c r="I373" s="14"/>
      <c r="J373" s="14"/>
      <c r="K373" s="14"/>
      <c r="L373" s="14"/>
      <c r="M373" s="14"/>
      <c r="N373" s="14"/>
      <c r="O373" s="14"/>
      <c r="P373" s="17"/>
      <c r="Q373" s="18"/>
      <c r="R373" s="82"/>
      <c r="S373" s="74"/>
    </row>
    <row r="374" spans="1:19" x14ac:dyDescent="0.25">
      <c r="C374" s="6"/>
    </row>
  </sheetData>
  <mergeCells count="748">
    <mergeCell ref="L109:L117"/>
    <mergeCell ref="M109:M117"/>
    <mergeCell ref="N109:N117"/>
    <mergeCell ref="O109:O117"/>
    <mergeCell ref="P109:P117"/>
    <mergeCell ref="Q109:Q117"/>
    <mergeCell ref="I54:I108"/>
    <mergeCell ref="J54:J108"/>
    <mergeCell ref="C46:E47"/>
    <mergeCell ref="C48:E49"/>
    <mergeCell ref="C50:E51"/>
    <mergeCell ref="C52:E53"/>
    <mergeCell ref="C54:E108"/>
    <mergeCell ref="C365:E373"/>
    <mergeCell ref="C293:E364"/>
    <mergeCell ref="C109:E117"/>
    <mergeCell ref="C118:E119"/>
    <mergeCell ref="C120:E183"/>
    <mergeCell ref="C184:E192"/>
    <mergeCell ref="C193:E194"/>
    <mergeCell ref="C195:E196"/>
    <mergeCell ref="C197:E198"/>
    <mergeCell ref="C199:E200"/>
    <mergeCell ref="C201:E202"/>
    <mergeCell ref="C203:E205"/>
    <mergeCell ref="C206:E209"/>
    <mergeCell ref="C210:E211"/>
    <mergeCell ref="C212:E213"/>
    <mergeCell ref="C214:E216"/>
    <mergeCell ref="C217:E237"/>
    <mergeCell ref="C238:E257"/>
    <mergeCell ref="C258:E259"/>
    <mergeCell ref="O365:O373"/>
    <mergeCell ref="P365:P373"/>
    <mergeCell ref="Q365:Q373"/>
    <mergeCell ref="B10:B20"/>
    <mergeCell ref="C10:E10"/>
    <mergeCell ref="C11:E11"/>
    <mergeCell ref="C12:E13"/>
    <mergeCell ref="C14:E16"/>
    <mergeCell ref="C17:E17"/>
    <mergeCell ref="C18:E19"/>
    <mergeCell ref="C20:E20"/>
    <mergeCell ref="B21:B42"/>
    <mergeCell ref="C21:E21"/>
    <mergeCell ref="C22:E23"/>
    <mergeCell ref="C24:E25"/>
    <mergeCell ref="C26:E27"/>
    <mergeCell ref="C28:E29"/>
    <mergeCell ref="C30:E31"/>
    <mergeCell ref="C32:E33"/>
    <mergeCell ref="C34:E35"/>
    <mergeCell ref="C36:E37"/>
    <mergeCell ref="C38:E42"/>
    <mergeCell ref="C44:E45"/>
    <mergeCell ref="C43:E43"/>
    <mergeCell ref="I365:I373"/>
    <mergeCell ref="J365:J373"/>
    <mergeCell ref="K262:K271"/>
    <mergeCell ref="L262:L271"/>
    <mergeCell ref="J262:J271"/>
    <mergeCell ref="K365:K373"/>
    <mergeCell ref="L365:L373"/>
    <mergeCell ref="M365:M373"/>
    <mergeCell ref="N365:N373"/>
    <mergeCell ref="M262:M271"/>
    <mergeCell ref="N262:N271"/>
    <mergeCell ref="O262:O271"/>
    <mergeCell ref="P262:P271"/>
    <mergeCell ref="Q262:Q271"/>
    <mergeCell ref="I272:I292"/>
    <mergeCell ref="J272:J292"/>
    <mergeCell ref="K272:K292"/>
    <mergeCell ref="L272:L292"/>
    <mergeCell ref="M272:M292"/>
    <mergeCell ref="N272:N292"/>
    <mergeCell ref="O272:O292"/>
    <mergeCell ref="P272:P292"/>
    <mergeCell ref="Q272:Q292"/>
    <mergeCell ref="I262:I271"/>
    <mergeCell ref="S10:S373"/>
    <mergeCell ref="B272:B373"/>
    <mergeCell ref="R193:R202"/>
    <mergeCell ref="R203:R237"/>
    <mergeCell ref="R238:R271"/>
    <mergeCell ref="R272:R373"/>
    <mergeCell ref="A10:A373"/>
    <mergeCell ref="F365:F367"/>
    <mergeCell ref="G365:G367"/>
    <mergeCell ref="F368:F370"/>
    <mergeCell ref="G368:G370"/>
    <mergeCell ref="F371:F373"/>
    <mergeCell ref="G371:G373"/>
    <mergeCell ref="H365:H373"/>
    <mergeCell ref="P217:P237"/>
    <mergeCell ref="Q217:Q237"/>
    <mergeCell ref="I184:I192"/>
    <mergeCell ref="J184:J192"/>
    <mergeCell ref="K184:K192"/>
    <mergeCell ref="L184:L192"/>
    <mergeCell ref="M184:M192"/>
    <mergeCell ref="N184:N192"/>
    <mergeCell ref="O184:O192"/>
    <mergeCell ref="P184:P192"/>
    <mergeCell ref="F329:F331"/>
    <mergeCell ref="G329:G331"/>
    <mergeCell ref="F332:F334"/>
    <mergeCell ref="G332:G334"/>
    <mergeCell ref="F335:F337"/>
    <mergeCell ref="G335:G337"/>
    <mergeCell ref="O293:O364"/>
    <mergeCell ref="P293:P364"/>
    <mergeCell ref="Q293:Q364"/>
    <mergeCell ref="I293:I364"/>
    <mergeCell ref="J293:J364"/>
    <mergeCell ref="K293:K364"/>
    <mergeCell ref="L293:L364"/>
    <mergeCell ref="M293:M364"/>
    <mergeCell ref="N293:N364"/>
    <mergeCell ref="F314:F316"/>
    <mergeCell ref="G314:G316"/>
    <mergeCell ref="F317:F319"/>
    <mergeCell ref="G317:G319"/>
    <mergeCell ref="F320:F322"/>
    <mergeCell ref="G320:G322"/>
    <mergeCell ref="F323:F325"/>
    <mergeCell ref="G323:G325"/>
    <mergeCell ref="F326:F328"/>
    <mergeCell ref="G326:G328"/>
    <mergeCell ref="F350:F352"/>
    <mergeCell ref="G350:G352"/>
    <mergeCell ref="F353:F355"/>
    <mergeCell ref="G353:G355"/>
    <mergeCell ref="F356:F358"/>
    <mergeCell ref="G356:G358"/>
    <mergeCell ref="F359:F361"/>
    <mergeCell ref="G359:G361"/>
    <mergeCell ref="F362:F364"/>
    <mergeCell ref="G362:G364"/>
    <mergeCell ref="H272:H292"/>
    <mergeCell ref="F338:F340"/>
    <mergeCell ref="G338:G340"/>
    <mergeCell ref="F296:F298"/>
    <mergeCell ref="G296:G298"/>
    <mergeCell ref="F299:F301"/>
    <mergeCell ref="G299:G301"/>
    <mergeCell ref="F302:F304"/>
    <mergeCell ref="G302:G304"/>
    <mergeCell ref="F305:F307"/>
    <mergeCell ref="G305:G307"/>
    <mergeCell ref="F308:F310"/>
    <mergeCell ref="G308:G310"/>
    <mergeCell ref="F311:F313"/>
    <mergeCell ref="G311:G313"/>
    <mergeCell ref="H293:H364"/>
    <mergeCell ref="F293:F295"/>
    <mergeCell ref="G293:G295"/>
    <mergeCell ref="F341:F343"/>
    <mergeCell ref="G341:G343"/>
    <mergeCell ref="F344:F346"/>
    <mergeCell ref="G344:G346"/>
    <mergeCell ref="F347:F349"/>
    <mergeCell ref="G347:G349"/>
    <mergeCell ref="C262:E271"/>
    <mergeCell ref="C272:E292"/>
    <mergeCell ref="B238:B271"/>
    <mergeCell ref="F272:F274"/>
    <mergeCell ref="G272:G274"/>
    <mergeCell ref="F275:F277"/>
    <mergeCell ref="G275:G277"/>
    <mergeCell ref="F278:F280"/>
    <mergeCell ref="G278:G280"/>
    <mergeCell ref="F281:F283"/>
    <mergeCell ref="G281:G283"/>
    <mergeCell ref="F284:F286"/>
    <mergeCell ref="G284:G286"/>
    <mergeCell ref="F287:F289"/>
    <mergeCell ref="G287:G289"/>
    <mergeCell ref="F290:F292"/>
    <mergeCell ref="G290:G292"/>
    <mergeCell ref="C260:E261"/>
    <mergeCell ref="F262:F263"/>
    <mergeCell ref="G262:G263"/>
    <mergeCell ref="F264:F265"/>
    <mergeCell ref="G264:G265"/>
    <mergeCell ref="F266:F268"/>
    <mergeCell ref="G266:G268"/>
    <mergeCell ref="F269:F271"/>
    <mergeCell ref="G269:G271"/>
    <mergeCell ref="H262:H271"/>
    <mergeCell ref="N260:N261"/>
    <mergeCell ref="F258:F259"/>
    <mergeCell ref="G258:G259"/>
    <mergeCell ref="F260:F261"/>
    <mergeCell ref="G260:G261"/>
    <mergeCell ref="H258:H259"/>
    <mergeCell ref="O260:O261"/>
    <mergeCell ref="P260:P261"/>
    <mergeCell ref="Q260:Q261"/>
    <mergeCell ref="J258:J259"/>
    <mergeCell ref="K258:K259"/>
    <mergeCell ref="L258:L259"/>
    <mergeCell ref="M258:M259"/>
    <mergeCell ref="N258:N259"/>
    <mergeCell ref="O258:O259"/>
    <mergeCell ref="P258:P259"/>
    <mergeCell ref="Q258:Q259"/>
    <mergeCell ref="H260:H261"/>
    <mergeCell ref="I258:I259"/>
    <mergeCell ref="I238:I257"/>
    <mergeCell ref="J238:J257"/>
    <mergeCell ref="K238:K257"/>
    <mergeCell ref="L238:L257"/>
    <mergeCell ref="M238:M257"/>
    <mergeCell ref="I260:I261"/>
    <mergeCell ref="J260:J261"/>
    <mergeCell ref="K260:K261"/>
    <mergeCell ref="L260:L261"/>
    <mergeCell ref="M260:M261"/>
    <mergeCell ref="N238:N257"/>
    <mergeCell ref="O238:O257"/>
    <mergeCell ref="P238:P257"/>
    <mergeCell ref="Q238:Q257"/>
    <mergeCell ref="F214:F216"/>
    <mergeCell ref="G214:G216"/>
    <mergeCell ref="H214:H216"/>
    <mergeCell ref="H210:H211"/>
    <mergeCell ref="H212:H213"/>
    <mergeCell ref="F217:F219"/>
    <mergeCell ref="F220:F222"/>
    <mergeCell ref="F223:F225"/>
    <mergeCell ref="F226:F228"/>
    <mergeCell ref="H217:H237"/>
    <mergeCell ref="B203:B237"/>
    <mergeCell ref="F208:F209"/>
    <mergeCell ref="G208:G209"/>
    <mergeCell ref="H206:H209"/>
    <mergeCell ref="H203:H205"/>
    <mergeCell ref="F210:F211"/>
    <mergeCell ref="G210:G211"/>
    <mergeCell ref="F212:F213"/>
    <mergeCell ref="G212:G213"/>
    <mergeCell ref="F229:F231"/>
    <mergeCell ref="F232:F234"/>
    <mergeCell ref="F235:F237"/>
    <mergeCell ref="G217:G219"/>
    <mergeCell ref="G220:G222"/>
    <mergeCell ref="G223:G225"/>
    <mergeCell ref="G226:G228"/>
    <mergeCell ref="F203:F205"/>
    <mergeCell ref="G203:G205"/>
    <mergeCell ref="F206:F207"/>
    <mergeCell ref="G206:G207"/>
    <mergeCell ref="G232:G234"/>
    <mergeCell ref="G235:G237"/>
    <mergeCell ref="Q199:Q200"/>
    <mergeCell ref="G201:G202"/>
    <mergeCell ref="H201:H202"/>
    <mergeCell ref="I199:I200"/>
    <mergeCell ref="J199:J200"/>
    <mergeCell ref="P201:P202"/>
    <mergeCell ref="Q201:Q202"/>
    <mergeCell ref="I201:I202"/>
    <mergeCell ref="J201:J202"/>
    <mergeCell ref="K201:K202"/>
    <mergeCell ref="L201:L202"/>
    <mergeCell ref="M201:M202"/>
    <mergeCell ref="N201:N202"/>
    <mergeCell ref="O201:O202"/>
    <mergeCell ref="K199:K200"/>
    <mergeCell ref="L199:L200"/>
    <mergeCell ref="M199:M200"/>
    <mergeCell ref="N199:N200"/>
    <mergeCell ref="O199:O200"/>
    <mergeCell ref="G199:G200"/>
    <mergeCell ref="H199:H200"/>
    <mergeCell ref="N197:N198"/>
    <mergeCell ref="P199:P200"/>
    <mergeCell ref="O195:O196"/>
    <mergeCell ref="P195:P196"/>
    <mergeCell ref="Q195:Q196"/>
    <mergeCell ref="G197:G198"/>
    <mergeCell ref="H197:H198"/>
    <mergeCell ref="O197:O198"/>
    <mergeCell ref="P197:P198"/>
    <mergeCell ref="Q197:Q198"/>
    <mergeCell ref="I197:I198"/>
    <mergeCell ref="J197:J198"/>
    <mergeCell ref="K197:K198"/>
    <mergeCell ref="L197:L198"/>
    <mergeCell ref="M197:M198"/>
    <mergeCell ref="I193:I194"/>
    <mergeCell ref="J193:J194"/>
    <mergeCell ref="K193:K194"/>
    <mergeCell ref="L193:L194"/>
    <mergeCell ref="J195:J196"/>
    <mergeCell ref="K195:K196"/>
    <mergeCell ref="L195:L196"/>
    <mergeCell ref="M195:M196"/>
    <mergeCell ref="N195:N196"/>
    <mergeCell ref="M193:M194"/>
    <mergeCell ref="R109:R192"/>
    <mergeCell ref="F193:F194"/>
    <mergeCell ref="F195:F196"/>
    <mergeCell ref="F197:F198"/>
    <mergeCell ref="F199:F200"/>
    <mergeCell ref="F201:F202"/>
    <mergeCell ref="B193:B202"/>
    <mergeCell ref="G193:G194"/>
    <mergeCell ref="H193:H194"/>
    <mergeCell ref="B109:B192"/>
    <mergeCell ref="Q184:Q192"/>
    <mergeCell ref="F184:F186"/>
    <mergeCell ref="F187:F189"/>
    <mergeCell ref="F190:F192"/>
    <mergeCell ref="G184:G186"/>
    <mergeCell ref="G187:G189"/>
    <mergeCell ref="N193:N194"/>
    <mergeCell ref="O193:O194"/>
    <mergeCell ref="P193:P194"/>
    <mergeCell ref="Q193:Q194"/>
    <mergeCell ref="G195:G196"/>
    <mergeCell ref="H195:H196"/>
    <mergeCell ref="I195:I196"/>
    <mergeCell ref="L120:L183"/>
    <mergeCell ref="N120:N183"/>
    <mergeCell ref="M120:M183"/>
    <mergeCell ref="O120:O183"/>
    <mergeCell ref="P120:P183"/>
    <mergeCell ref="Q120:Q183"/>
    <mergeCell ref="G190:G192"/>
    <mergeCell ref="H184:H192"/>
    <mergeCell ref="I120:I183"/>
    <mergeCell ref="J120:J183"/>
    <mergeCell ref="F138:F141"/>
    <mergeCell ref="G138:G141"/>
    <mergeCell ref="F142:F145"/>
    <mergeCell ref="G142:G145"/>
    <mergeCell ref="F146:F149"/>
    <mergeCell ref="G146:G149"/>
    <mergeCell ref="F150:F153"/>
    <mergeCell ref="G150:G153"/>
    <mergeCell ref="K120:K183"/>
    <mergeCell ref="G122:G124"/>
    <mergeCell ref="F125:F127"/>
    <mergeCell ref="G125:G127"/>
    <mergeCell ref="F128:F131"/>
    <mergeCell ref="G128:G131"/>
    <mergeCell ref="F132:F134"/>
    <mergeCell ref="F135:F137"/>
    <mergeCell ref="G132:G134"/>
    <mergeCell ref="G135:G137"/>
    <mergeCell ref="O118:O119"/>
    <mergeCell ref="P118:P119"/>
    <mergeCell ref="Q118:Q119"/>
    <mergeCell ref="F120:F121"/>
    <mergeCell ref="G120:G121"/>
    <mergeCell ref="H120:H183"/>
    <mergeCell ref="I118:I119"/>
    <mergeCell ref="J118:J119"/>
    <mergeCell ref="K118:K119"/>
    <mergeCell ref="L118:L119"/>
    <mergeCell ref="M118:M119"/>
    <mergeCell ref="N118:N119"/>
    <mergeCell ref="F170:F172"/>
    <mergeCell ref="F173:F175"/>
    <mergeCell ref="G164:G166"/>
    <mergeCell ref="G167:G169"/>
    <mergeCell ref="G170:G172"/>
    <mergeCell ref="G173:G175"/>
    <mergeCell ref="F176:F177"/>
    <mergeCell ref="F178:F179"/>
    <mergeCell ref="G176:G177"/>
    <mergeCell ref="G178:G179"/>
    <mergeCell ref="G180:G183"/>
    <mergeCell ref="F180:F183"/>
    <mergeCell ref="K48:K49"/>
    <mergeCell ref="F118:F119"/>
    <mergeCell ref="G118:G119"/>
    <mergeCell ref="H118:H119"/>
    <mergeCell ref="F109:F113"/>
    <mergeCell ref="G109:G113"/>
    <mergeCell ref="F114:F115"/>
    <mergeCell ref="F116:F117"/>
    <mergeCell ref="G114:G115"/>
    <mergeCell ref="G116:G117"/>
    <mergeCell ref="H109:H117"/>
    <mergeCell ref="I109:I117"/>
    <mergeCell ref="J109:J117"/>
    <mergeCell ref="K109:K117"/>
    <mergeCell ref="I38:I42"/>
    <mergeCell ref="I44:I45"/>
    <mergeCell ref="I50:I51"/>
    <mergeCell ref="I46:I47"/>
    <mergeCell ref="I48:I49"/>
    <mergeCell ref="R43:R108"/>
    <mergeCell ref="K54:K108"/>
    <mergeCell ref="L54:L108"/>
    <mergeCell ref="M54:M108"/>
    <mergeCell ref="O54:O108"/>
    <mergeCell ref="N54:N108"/>
    <mergeCell ref="P54:P108"/>
    <mergeCell ref="Q54:Q108"/>
    <mergeCell ref="O44:O45"/>
    <mergeCell ref="P44:P45"/>
    <mergeCell ref="Q44:Q45"/>
    <mergeCell ref="J46:J47"/>
    <mergeCell ref="K46:K47"/>
    <mergeCell ref="L46:L47"/>
    <mergeCell ref="M46:M47"/>
    <mergeCell ref="O46:O47"/>
    <mergeCell ref="P46:P47"/>
    <mergeCell ref="Q46:Q47"/>
    <mergeCell ref="J48:J49"/>
    <mergeCell ref="J38:J42"/>
    <mergeCell ref="K38:K42"/>
    <mergeCell ref="L38:L42"/>
    <mergeCell ref="J26:J27"/>
    <mergeCell ref="L12:L13"/>
    <mergeCell ref="M12:M13"/>
    <mergeCell ref="P18:P19"/>
    <mergeCell ref="Q18:Q19"/>
    <mergeCell ref="Q22:Q23"/>
    <mergeCell ref="J12:J13"/>
    <mergeCell ref="K12:K13"/>
    <mergeCell ref="P26:P27"/>
    <mergeCell ref="Q26:Q27"/>
    <mergeCell ref="N12:N13"/>
    <mergeCell ref="O12:O13"/>
    <mergeCell ref="I18:I19"/>
    <mergeCell ref="J18:J19"/>
    <mergeCell ref="K18:K19"/>
    <mergeCell ref="L18:L19"/>
    <mergeCell ref="M18:M19"/>
    <mergeCell ref="N18:N19"/>
    <mergeCell ref="O18:O19"/>
    <mergeCell ref="K26:K27"/>
    <mergeCell ref="L26:L27"/>
    <mergeCell ref="M26:M27"/>
    <mergeCell ref="N26:N27"/>
    <mergeCell ref="O26:O27"/>
    <mergeCell ref="P12:P13"/>
    <mergeCell ref="J8:J9"/>
    <mergeCell ref="H18:H19"/>
    <mergeCell ref="H22:H23"/>
    <mergeCell ref="O24:O25"/>
    <mergeCell ref="P24:P25"/>
    <mergeCell ref="Q24:Q25"/>
    <mergeCell ref="L24:L25"/>
    <mergeCell ref="L22:L23"/>
    <mergeCell ref="M22:M23"/>
    <mergeCell ref="N22:N23"/>
    <mergeCell ref="O22:O23"/>
    <mergeCell ref="H24:H25"/>
    <mergeCell ref="Q12:Q13"/>
    <mergeCell ref="I14:I16"/>
    <mergeCell ref="J14:J16"/>
    <mergeCell ref="K14:K16"/>
    <mergeCell ref="L14:L16"/>
    <mergeCell ref="M14:M16"/>
    <mergeCell ref="N14:N16"/>
    <mergeCell ref="O14:O16"/>
    <mergeCell ref="P14:P16"/>
    <mergeCell ref="Q14:Q16"/>
    <mergeCell ref="I12:I13"/>
    <mergeCell ref="H1:S1"/>
    <mergeCell ref="I7:Q7"/>
    <mergeCell ref="R7:R9"/>
    <mergeCell ref="S7:S9"/>
    <mergeCell ref="K8:K9"/>
    <mergeCell ref="L8:L9"/>
    <mergeCell ref="M8:M9"/>
    <mergeCell ref="N8:N9"/>
    <mergeCell ref="A1:G4"/>
    <mergeCell ref="F5:G8"/>
    <mergeCell ref="C5:E8"/>
    <mergeCell ref="H6:S6"/>
    <mergeCell ref="H5:S5"/>
    <mergeCell ref="O8:O9"/>
    <mergeCell ref="P8:P9"/>
    <mergeCell ref="Q8:Q9"/>
    <mergeCell ref="H4:S4"/>
    <mergeCell ref="I8:I9"/>
    <mergeCell ref="H2:S2"/>
    <mergeCell ref="H3:S3"/>
    <mergeCell ref="B5:B9"/>
    <mergeCell ref="A5:A9"/>
    <mergeCell ref="H8:H9"/>
    <mergeCell ref="G229:G231"/>
    <mergeCell ref="F22:F23"/>
    <mergeCell ref="F24:F25"/>
    <mergeCell ref="F26:F27"/>
    <mergeCell ref="G26:G27"/>
    <mergeCell ref="H26:H27"/>
    <mergeCell ref="G24:G25"/>
    <mergeCell ref="F28:F29"/>
    <mergeCell ref="F30:F31"/>
    <mergeCell ref="H12:H13"/>
    <mergeCell ref="H14:H16"/>
    <mergeCell ref="H38:H42"/>
    <mergeCell ref="F154:F156"/>
    <mergeCell ref="G154:G156"/>
    <mergeCell ref="F157:F160"/>
    <mergeCell ref="G157:G160"/>
    <mergeCell ref="F161:F163"/>
    <mergeCell ref="G161:G163"/>
    <mergeCell ref="F164:F166"/>
    <mergeCell ref="F167:F169"/>
    <mergeCell ref="F122:F124"/>
    <mergeCell ref="I30:I31"/>
    <mergeCell ref="O30:O31"/>
    <mergeCell ref="P30:P31"/>
    <mergeCell ref="Q30:Q31"/>
    <mergeCell ref="J30:J31"/>
    <mergeCell ref="G22:G23"/>
    <mergeCell ref="F32:F33"/>
    <mergeCell ref="F34:F35"/>
    <mergeCell ref="F36:F37"/>
    <mergeCell ref="G28:G29"/>
    <mergeCell ref="H28:H29"/>
    <mergeCell ref="P22:P23"/>
    <mergeCell ref="H30:H31"/>
    <mergeCell ref="I22:I23"/>
    <mergeCell ref="J22:J23"/>
    <mergeCell ref="K22:K23"/>
    <mergeCell ref="P28:P29"/>
    <mergeCell ref="G30:G31"/>
    <mergeCell ref="I24:I25"/>
    <mergeCell ref="J24:J25"/>
    <mergeCell ref="I26:I27"/>
    <mergeCell ref="K24:K25"/>
    <mergeCell ref="M24:M25"/>
    <mergeCell ref="N24:N25"/>
    <mergeCell ref="G34:G35"/>
    <mergeCell ref="H34:H35"/>
    <mergeCell ref="O32:O33"/>
    <mergeCell ref="P32:P33"/>
    <mergeCell ref="Q32:Q33"/>
    <mergeCell ref="J32:J33"/>
    <mergeCell ref="K32:K33"/>
    <mergeCell ref="L32:L33"/>
    <mergeCell ref="M32:M33"/>
    <mergeCell ref="N32:N33"/>
    <mergeCell ref="I32:I33"/>
    <mergeCell ref="Q28:Q29"/>
    <mergeCell ref="K28:K29"/>
    <mergeCell ref="L28:L29"/>
    <mergeCell ref="M28:M29"/>
    <mergeCell ref="N28:N29"/>
    <mergeCell ref="O28:O29"/>
    <mergeCell ref="I28:I29"/>
    <mergeCell ref="J28:J29"/>
    <mergeCell ref="L30:L31"/>
    <mergeCell ref="M30:M31"/>
    <mergeCell ref="N30:N31"/>
    <mergeCell ref="G32:G33"/>
    <mergeCell ref="H32:H33"/>
    <mergeCell ref="I36:I37"/>
    <mergeCell ref="O36:O37"/>
    <mergeCell ref="P36:P37"/>
    <mergeCell ref="Q36:Q37"/>
    <mergeCell ref="J36:J37"/>
    <mergeCell ref="K36:K37"/>
    <mergeCell ref="L36:L37"/>
    <mergeCell ref="M36:M37"/>
    <mergeCell ref="N36:N37"/>
    <mergeCell ref="O34:O35"/>
    <mergeCell ref="P34:P35"/>
    <mergeCell ref="Q34:Q35"/>
    <mergeCell ref="J34:J35"/>
    <mergeCell ref="K34:K35"/>
    <mergeCell ref="G36:G37"/>
    <mergeCell ref="H36:H37"/>
    <mergeCell ref="F44:F45"/>
    <mergeCell ref="F46:F47"/>
    <mergeCell ref="F48:F49"/>
    <mergeCell ref="F50:F51"/>
    <mergeCell ref="G44:G45"/>
    <mergeCell ref="H44:H45"/>
    <mergeCell ref="G46:G47"/>
    <mergeCell ref="P48:P49"/>
    <mergeCell ref="Q48:Q49"/>
    <mergeCell ref="H50:H51"/>
    <mergeCell ref="G48:G49"/>
    <mergeCell ref="H48:H49"/>
    <mergeCell ref="H46:H47"/>
    <mergeCell ref="G56:G57"/>
    <mergeCell ref="R10:R20"/>
    <mergeCell ref="R21:R42"/>
    <mergeCell ref="M38:M42"/>
    <mergeCell ref="N38:N42"/>
    <mergeCell ref="O38:O42"/>
    <mergeCell ref="P38:P42"/>
    <mergeCell ref="Q38:Q42"/>
    <mergeCell ref="L34:L35"/>
    <mergeCell ref="M34:M35"/>
    <mergeCell ref="N34:N35"/>
    <mergeCell ref="I34:I35"/>
    <mergeCell ref="J44:J45"/>
    <mergeCell ref="K44:K45"/>
    <mergeCell ref="L44:L45"/>
    <mergeCell ref="M44:M45"/>
    <mergeCell ref="N44:N45"/>
    <mergeCell ref="K30:K31"/>
    <mergeCell ref="Q52:Q53"/>
    <mergeCell ref="G54:G55"/>
    <mergeCell ref="H54:H108"/>
    <mergeCell ref="F54:F55"/>
    <mergeCell ref="F56:F57"/>
    <mergeCell ref="N46:N47"/>
    <mergeCell ref="J50:J51"/>
    <mergeCell ref="K50:K51"/>
    <mergeCell ref="L50:L51"/>
    <mergeCell ref="M50:M51"/>
    <mergeCell ref="N50:N51"/>
    <mergeCell ref="O50:O51"/>
    <mergeCell ref="P50:P51"/>
    <mergeCell ref="Q50:Q51"/>
    <mergeCell ref="G52:G53"/>
    <mergeCell ref="H52:H53"/>
    <mergeCell ref="I52:I53"/>
    <mergeCell ref="J52:J53"/>
    <mergeCell ref="K52:K53"/>
    <mergeCell ref="L52:L53"/>
    <mergeCell ref="L48:L49"/>
    <mergeCell ref="M48:M49"/>
    <mergeCell ref="N48:N49"/>
    <mergeCell ref="O48:O49"/>
    <mergeCell ref="G50:G51"/>
    <mergeCell ref="G67:G68"/>
    <mergeCell ref="F69:F70"/>
    <mergeCell ref="G69:G70"/>
    <mergeCell ref="F77:F79"/>
    <mergeCell ref="M52:M53"/>
    <mergeCell ref="N52:N53"/>
    <mergeCell ref="O52:O53"/>
    <mergeCell ref="P52:P53"/>
    <mergeCell ref="F52:F53"/>
    <mergeCell ref="F105:F106"/>
    <mergeCell ref="F80:F81"/>
    <mergeCell ref="F82:F83"/>
    <mergeCell ref="F84:F85"/>
    <mergeCell ref="F86:F87"/>
    <mergeCell ref="F88:F89"/>
    <mergeCell ref="F73:F74"/>
    <mergeCell ref="G71:G72"/>
    <mergeCell ref="G73:G74"/>
    <mergeCell ref="F75:F76"/>
    <mergeCell ref="G75:G76"/>
    <mergeCell ref="G77:G79"/>
    <mergeCell ref="G80:G81"/>
    <mergeCell ref="G82:G83"/>
    <mergeCell ref="G84:G85"/>
    <mergeCell ref="G86:G87"/>
    <mergeCell ref="F71:F72"/>
    <mergeCell ref="B43:B108"/>
    <mergeCell ref="F107:F108"/>
    <mergeCell ref="G88:G89"/>
    <mergeCell ref="G90:G92"/>
    <mergeCell ref="G93:G95"/>
    <mergeCell ref="G96:G97"/>
    <mergeCell ref="G98:G99"/>
    <mergeCell ref="G100:G102"/>
    <mergeCell ref="G103:G104"/>
    <mergeCell ref="G105:G106"/>
    <mergeCell ref="G107:G108"/>
    <mergeCell ref="F90:F92"/>
    <mergeCell ref="F93:F95"/>
    <mergeCell ref="F96:F97"/>
    <mergeCell ref="F58:F61"/>
    <mergeCell ref="G58:G61"/>
    <mergeCell ref="F62:F63"/>
    <mergeCell ref="G62:G63"/>
    <mergeCell ref="F64:F66"/>
    <mergeCell ref="G64:G66"/>
    <mergeCell ref="F67:F68"/>
    <mergeCell ref="F98:F99"/>
    <mergeCell ref="F100:F102"/>
    <mergeCell ref="F103:F104"/>
    <mergeCell ref="O203:O205"/>
    <mergeCell ref="P203:P205"/>
    <mergeCell ref="Q203:Q205"/>
    <mergeCell ref="I206:I209"/>
    <mergeCell ref="J206:J209"/>
    <mergeCell ref="K206:K209"/>
    <mergeCell ref="L206:L209"/>
    <mergeCell ref="M206:M209"/>
    <mergeCell ref="N206:N209"/>
    <mergeCell ref="O206:O209"/>
    <mergeCell ref="P206:P209"/>
    <mergeCell ref="Q206:Q209"/>
    <mergeCell ref="I203:I205"/>
    <mergeCell ref="J203:J205"/>
    <mergeCell ref="K203:K205"/>
    <mergeCell ref="L203:L205"/>
    <mergeCell ref="M203:M205"/>
    <mergeCell ref="N203:N205"/>
    <mergeCell ref="I210:I211"/>
    <mergeCell ref="J210:J211"/>
    <mergeCell ref="K210:K211"/>
    <mergeCell ref="L210:L211"/>
    <mergeCell ref="M210:M211"/>
    <mergeCell ref="N210:N211"/>
    <mergeCell ref="O210:O211"/>
    <mergeCell ref="P210:P211"/>
    <mergeCell ref="Q210:Q211"/>
    <mergeCell ref="P212:P213"/>
    <mergeCell ref="Q212:Q213"/>
    <mergeCell ref="I214:I216"/>
    <mergeCell ref="J214:J216"/>
    <mergeCell ref="K214:K216"/>
    <mergeCell ref="L214:L216"/>
    <mergeCell ref="M214:M216"/>
    <mergeCell ref="N214:N216"/>
    <mergeCell ref="O214:O216"/>
    <mergeCell ref="P214:P216"/>
    <mergeCell ref="Q214:Q216"/>
    <mergeCell ref="I212:I213"/>
    <mergeCell ref="J212:J213"/>
    <mergeCell ref="K212:K213"/>
    <mergeCell ref="L212:L213"/>
    <mergeCell ref="I217:I237"/>
    <mergeCell ref="J217:J237"/>
    <mergeCell ref="K217:K237"/>
    <mergeCell ref="L217:L237"/>
    <mergeCell ref="M217:M237"/>
    <mergeCell ref="N217:N237"/>
    <mergeCell ref="O217:O237"/>
    <mergeCell ref="M212:M213"/>
    <mergeCell ref="N212:N213"/>
    <mergeCell ref="O212:O213"/>
    <mergeCell ref="H238:H257"/>
    <mergeCell ref="F238:F239"/>
    <mergeCell ref="G238:G239"/>
    <mergeCell ref="F240:F241"/>
    <mergeCell ref="G240:G241"/>
    <mergeCell ref="F242:F244"/>
    <mergeCell ref="G242:G244"/>
    <mergeCell ref="F245:F247"/>
    <mergeCell ref="G245:G247"/>
    <mergeCell ref="F248:F250"/>
    <mergeCell ref="G248:G250"/>
    <mergeCell ref="F251:F253"/>
    <mergeCell ref="G251:G253"/>
    <mergeCell ref="F254:F255"/>
    <mergeCell ref="G254:G255"/>
    <mergeCell ref="F256:F257"/>
    <mergeCell ref="G256:G257"/>
  </mergeCells>
  <dataValidations count="1">
    <dataValidation allowBlank="1" showInputMessage="1" showErrorMessage="1" promptTitle="Nota: " prompt="No aplica para Tula de Allende (El valor de producción cambia)" sqref="C10"/>
  </dataValidations>
  <pageMargins left="0.7" right="0.7" top="0.75" bottom="0.75" header="0.3" footer="0.3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Base General.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Vit</dc:creator>
  <cp:lastModifiedBy>Jennifer Vit</cp:lastModifiedBy>
  <dcterms:created xsi:type="dcterms:W3CDTF">2024-06-03T19:11:25Z</dcterms:created>
  <dcterms:modified xsi:type="dcterms:W3CDTF">2024-06-25T15:45:20Z</dcterms:modified>
</cp:coreProperties>
</file>